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Box Sync\GWEN\Data Paper\Database files\1 Survey forms\"/>
    </mc:Choice>
  </mc:AlternateContent>
  <bookViews>
    <workbookView xWindow="0" yWindow="0" windowWidth="28800" windowHeight="14130"/>
  </bookViews>
  <sheets>
    <sheet name="Summary table" sheetId="22" r:id="rId1"/>
    <sheet name="Site info"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5" i="22" l="1"/>
  <c r="J16" i="22"/>
  <c r="J14" i="22"/>
  <c r="J28" i="22"/>
  <c r="J24" i="22"/>
  <c r="J18" i="22"/>
  <c r="J26" i="22"/>
  <c r="J27" i="22"/>
  <c r="J23" i="22"/>
  <c r="J22" i="22"/>
  <c r="J20" i="22"/>
  <c r="J19" i="22"/>
  <c r="J13" i="22"/>
  <c r="J17" i="22"/>
  <c r="J12" i="22"/>
  <c r="J11" i="22"/>
  <c r="J8" i="22"/>
  <c r="J10" i="22"/>
  <c r="J9" i="22"/>
  <c r="J6" i="22"/>
  <c r="J3" i="22"/>
  <c r="J2" i="22"/>
  <c r="AJ7" i="2"/>
  <c r="AJ6" i="2"/>
</calcChain>
</file>

<file path=xl/comments1.xml><?xml version="1.0" encoding="utf-8"?>
<comments xmlns="http://schemas.openxmlformats.org/spreadsheetml/2006/main">
  <authors>
    <author/>
  </authors>
  <commentList>
    <comment ref="AV7" authorId="0" shapeId="0">
      <text>
        <r>
          <rPr>
            <sz val="11"/>
            <color rgb="FF000000"/>
            <rFont val="Calibri"/>
            <family val="2"/>
          </rPr>
          <t>These are two lakes draining to different catchments. So this area corresponds to the sum of both catchments. But separately the areas are:
Laguna Plaza 211 km2. Laguna Grande: 145.2 km2
	-Sonia Borja</t>
        </r>
      </text>
    </comment>
    <comment ref="AX7" authorId="0" shapeId="0">
      <text>
        <r>
          <rPr>
            <sz val="11"/>
            <color rgb="FF000000"/>
            <rFont val="Calibri"/>
            <family val="2"/>
          </rPr>
          <t>These are two lakes draining to different catchments. So this area corresponds to the sum of both catchments. But separately the areas are:
Laguna Plaza 211 km2. Laguna Grande: 145.2 km2
	-Sonia Borja</t>
        </r>
      </text>
    </comment>
  </commentList>
</comments>
</file>

<file path=xl/sharedStrings.xml><?xml version="1.0" encoding="utf-8"?>
<sst xmlns="http://schemas.openxmlformats.org/spreadsheetml/2006/main" count="901" uniqueCount="486">
  <si>
    <t>Name(s) of GWEN researcher(s) working with this site:</t>
  </si>
  <si>
    <t>Wetland/wetlandscape name</t>
  </si>
  <si>
    <t>Wetland(s) type(s)</t>
  </si>
  <si>
    <t>Peat plateau/thermokarst lake complex (including fens, willow, lakes/ponds, peat plateaus, palsas)</t>
  </si>
  <si>
    <t>Is there a (and what is it) source/name for the classification of the specified wetland types?</t>
  </si>
  <si>
    <t>Name of the associated watershed</t>
  </si>
  <si>
    <t>Lake Dávvajávri drainage basin</t>
  </si>
  <si>
    <t>Total wetland/wetlandscape area (km^2)</t>
  </si>
  <si>
    <t>The associated watershed area (km^2)</t>
  </si>
  <si>
    <t>Are any changes known to have occured in the wetlands?</t>
  </si>
  <si>
    <t>Yes</t>
  </si>
  <si>
    <t>Information about the changes (time, type) and relevant reported data (sources/links).</t>
  </si>
  <si>
    <t>Extensive lake/pond drainage has occurred as a result of climate driven permafrost thaw within the watershed (1963-2003), turning many former lakes into wet fens. Also, ground collapse of peat plateaus and palsas have resulted in formation of numerous new ponds during the same time period (Sannel and Kuhry, 2011).</t>
  </si>
  <si>
    <t>Additional Comments</t>
  </si>
  <si>
    <t>Climatic Information</t>
  </si>
  <si>
    <t>Climatic zone of the wetland/wetlandscape region</t>
  </si>
  <si>
    <t>Source/name of the climate classification</t>
  </si>
  <si>
    <t>Air Temperature (C) over the wetland /wetlandscape region (region average)</t>
  </si>
  <si>
    <t>Precipitation (mm/year) over the wetland /wetlandscape region (region average)</t>
  </si>
  <si>
    <t>Evapotranspiration (mm/year) over the wetland /wetlandscape region (region average)</t>
  </si>
  <si>
    <t>Runoff (mm/year) over the wetland / wetlandscape region (region average)</t>
  </si>
  <si>
    <t>Air Temperature (C) over the watershed (watershed average)</t>
  </si>
  <si>
    <t>Precipitation (mm) over the watershed (watershed average)</t>
  </si>
  <si>
    <t>Evapotranspiration (mm)over  the watershed (watershed average)</t>
  </si>
  <si>
    <t>Runoff (mm/year) from the watershed (watershed average)</t>
  </si>
  <si>
    <t>Groundwater table (depth below land surface in m) within the watershed (watershed average)</t>
  </si>
  <si>
    <t>Land-use &amp; demographics information</t>
  </si>
  <si>
    <t>Watershed population (number of people, if known specifically for the watershed) - or average population density in the region of the watershed / wetlandscape (people per km^2) - specify which measure you provide</t>
  </si>
  <si>
    <t>Number of major lakes (if any) and their areas (km^2) within the watershed / wetlandscape (specify which)</t>
  </si>
  <si>
    <t>1 (~2 km^2) within the watershed</t>
  </si>
  <si>
    <t>Are there any man-made reservoirs in the watershed - number of these and their average water surface area (km^2)?</t>
  </si>
  <si>
    <t>blank</t>
  </si>
  <si>
    <t>yes</t>
  </si>
  <si>
    <t xml:space="preserve">Köppen-Geiger climate classification system (Peel, et al. 2007) </t>
  </si>
  <si>
    <t>1961-1990</t>
  </si>
  <si>
    <t>b.d.</t>
  </si>
  <si>
    <t>2006-2013</t>
  </si>
  <si>
    <t>no</t>
  </si>
  <si>
    <t>Brita Sannel and Ylva Sjöberg</t>
  </si>
  <si>
    <t>Bogs, fens, marshes, (shallow lakes)</t>
  </si>
  <si>
    <t>Kellner 2004 (Wetlands – different types, their properties and functions; TR-04-08)</t>
  </si>
  <si>
    <t>Forsmark coastal catchement</t>
  </si>
  <si>
    <t>Humid continental (Dfb - cold summer)</t>
  </si>
  <si>
    <t>1961-1990 (2004-2006)</t>
  </si>
  <si>
    <t>559 (537)</t>
  </si>
  <si>
    <t>400-410</t>
  </si>
  <si>
    <t>1961-1990 (mass balance)</t>
  </si>
  <si>
    <t>150-160</t>
  </si>
  <si>
    <t>0.4-1.2</t>
  </si>
  <si>
    <t>2004-2006</t>
  </si>
  <si>
    <t>Based on SMHI data (1961-1990) and SKB monitoring (2004-2006)</t>
  </si>
  <si>
    <t>0 (5 holiday houses)</t>
  </si>
  <si>
    <t>3 (Bolundsfjärden (0.61km^2), Eckarfjärden (0.28km^2), Fiskarfjärden (0.75km^2))</t>
  </si>
  <si>
    <t>Jerker Jarsjö, Georgia Destouni, Guillaume Vigouroux</t>
  </si>
  <si>
    <t>Vattholma</t>
  </si>
  <si>
    <t xml:space="preserve">Unknown for the moment, however, there is an old mining site for iron from the 18th century north of the ctachment. As many other wetlands in Sweden, some might have been subjected to draining. </t>
  </si>
  <si>
    <t>Currently working on this catchments and the wetland sites</t>
  </si>
  <si>
    <t>T and P data for the basin obtained using Kriged SMHI data points, R based on SMHI data and basin area, AE from water balance</t>
  </si>
  <si>
    <t xml:space="preserve">yes, one created from the mining </t>
  </si>
  <si>
    <t>Imenne Ålhen</t>
  </si>
  <si>
    <t>Bogs, fens</t>
  </si>
  <si>
    <t>Simpevarp coastal catchement</t>
  </si>
  <si>
    <t>633 (600)</t>
  </si>
  <si>
    <t>1961-1990 (2005-2007)</t>
  </si>
  <si>
    <t>2005-2007 (mass balance)</t>
  </si>
  <si>
    <t>165 (150-180)</t>
  </si>
  <si>
    <t>2005-2007 (long-term average)</t>
  </si>
  <si>
    <t>less than 1m 50% of the time</t>
  </si>
  <si>
    <t>2003-2007</t>
  </si>
  <si>
    <t>6 (Jämsen (0.24km^2), Frisksjön (0.13km^2), Sörå (0.10km^2), Plittorpsgöl (0.03km^2), Fjällgöl (0.03km^2), Grangöl)</t>
  </si>
  <si>
    <t>Marshes (Riverine, Palustrine)</t>
  </si>
  <si>
    <t>Cowardin classification system</t>
  </si>
  <si>
    <t>The Selenga River basin</t>
  </si>
  <si>
    <t>Changes in wetlands due to various sedimentation patterns and human activities (construction of dam in Irkutsk, downstream)</t>
  </si>
  <si>
    <t>Ilyicheva et al., 2015</t>
  </si>
  <si>
    <t>Cold (Dwc - dry winter, cold summer)</t>
  </si>
  <si>
    <t>1961-1990 (1901-2014)</t>
  </si>
  <si>
    <t>383 (403)</t>
  </si>
  <si>
    <t>1901-2014</t>
  </si>
  <si>
    <t>Wetland data - CRU data based on the location of the wetland area; Watershed - CRU data according to Törnqvist et al. (2014), for the basin's shapefile (attached), ET was aproximated from water balance (assuming that basin water storage is 0)</t>
  </si>
  <si>
    <t>6 (among others: Havs Gol, Sangiyn Dalay, Telmen, Gusinoye)</t>
  </si>
  <si>
    <t>Jerker Jarsjö, Sergey Chalov, Georgia Destouni, Jan Pietron, Josefin Thorslund et al.</t>
  </si>
  <si>
    <t>the Volga River basin</t>
  </si>
  <si>
    <t>Changes in wetlands due to various sedimentation patterns and human activities (construction of dams cascade in the Volga basin), especially related to impacts from and uncertainiteis with mainenace and evaluation of environmental flow in the most downstream of the river. Wetlands of the Volga Delta are also impacted by disonnectivity and water intake for aquaculture. Frequent droughts in the lower Volga basin are observed recently</t>
  </si>
  <si>
    <t>The main artificial impact is related to construction of the Volgogradskoe reservoir in 1958-1961, e.g. http://www.wikiwand.com/en/Volgograd_Reservoir The main natural driver of Volga delta changes is Caspian Sea level variability which causes water regime of the whole Volga delta area, e.g. (C. X. Li, V. Ivanov, D. D. Fan, V. Korotaev, S. Y. Yang, R. Chalov and S. G. Liu. Development of the Volga Delta in Response to Caspian Sea-Level Fluctuation during Last 100 Years. // Journal of Coastal Research, Vol. 20, No. 2 (Spring, 2004), pp. 401-414).</t>
  </si>
  <si>
    <t>1921-2010</t>
  </si>
  <si>
    <t>from 280 (dry lands) to 1400 (marshes)</t>
  </si>
  <si>
    <t xml:space="preserve">from 0 (eastern Kama basin) to 10 (Volga delta) </t>
  </si>
  <si>
    <t>from 500-600 in the central area of the basin</t>
  </si>
  <si>
    <t xml:space="preserve">Wetland data - station data based on the location of the wetland area (Атлас дельты Волги 2015); Watershed - climatic maps of Russian Federation, ET was aproximated from from MODIS annual ET datasets. More information on climate values are in the file. </t>
  </si>
  <si>
    <t>Cascade of reservoirs in whole watershed and several lakes (ilmen') inside the Delta - Verkhnij Bezimyanniy ilmen', Myortviy ilmen', Bolshaya Chada, Kugul, Bolshoy Tatarskiy etc.</t>
  </si>
  <si>
    <t>11 large dams along the Volga and Kama River main stems</t>
  </si>
  <si>
    <t>Sergey Chalov, Pavel Tersky,  Olga Gorelits, Maria Kozlova</t>
  </si>
  <si>
    <t>Upper Lough Erne</t>
  </si>
  <si>
    <t>Flood plain/shallow lakes</t>
  </si>
  <si>
    <t>Upper Lough Erne watershed</t>
  </si>
  <si>
    <t>There were two drainge schemes in the area at 1890 and duirng the mid 1940s. The systems has been suffering from eutrophication since the 1960s and the zebra mussel invaded the system in 1990.</t>
  </si>
  <si>
    <t>Temperate</t>
  </si>
  <si>
    <t>Le Sueur River Basin</t>
  </si>
  <si>
    <t xml:space="preserve">Numerous types - isolated (most numerous), fluvial/riparian (accounts for largest area), lakes/ponds, marshes, forest/shrubs, some constructed  </t>
  </si>
  <si>
    <t>Classification listed in shapefile attribute table and done according to the Cowardin system. Classified in the updated National Wetlands Inventory data for Minnesota</t>
  </si>
  <si>
    <t xml:space="preserve">Yes, ~ 65% of historic wetland coverage was converted to farmland during European settlement of region (late 1800s). Remaining wetlands were largely connected to the riverine network via ditches to reduce flooding of farmland.  </t>
  </si>
  <si>
    <t>Watershed land use is ~ 80 % intensively managed row crop agriculture (corn and soybean cultivation with extensive networks of subsurface tile drainage)</t>
  </si>
  <si>
    <t>temperate</t>
  </si>
  <si>
    <t>1961-1976 (from Baker et al, 1979)</t>
  </si>
  <si>
    <t>There is a much larger area which has a similar wetlandscape but also a wider range in hydrological and climate conditions so I considered a smaller area where this are better estimated as constant. If it is useful to consider the entire area, we could likely get data for that.</t>
  </si>
  <si>
    <t>No known man-made lakes/ reservoirs</t>
  </si>
  <si>
    <t>Hansen</t>
  </si>
  <si>
    <t>Shallow saltwater coastal lagoon (delta system of the Po river , Italy)</t>
  </si>
  <si>
    <t>it depends at which hierarchical level we define the watershed</t>
  </si>
  <si>
    <t>Algal blooms episodes; distrophic crises; anoxia episodes; peaks of contamination from river inputs</t>
  </si>
  <si>
    <t>Several research projects carried out in the Sacca di Goro. E.g. at EU level, ecological and biogeochemical investigations were conducted in the framework of CLEAN, ROBUST and NICE projects to identify buffer and carrying capacities of the system. Moreover, ecological and socioeconomic investigations were combined in a informational tool developed in the EU DITTY project as Decision Support System. (see literature of these projects)</t>
  </si>
  <si>
    <t>Obligations: The area is subject to the regulations of L. 431/1985.  Like the Po di Volano estuary zone, it is subject to the landscape restrictions of L. 1497/1939.  These two regulations were incorporated into and abrogated by D.L.  490/1999, still in force.  The hydrogeological restriction, pursuant to the 1923 R.D. 3267, applies only to the area overlooking Mesola Forest, in proximity to the northwest bank of the Sacca which is impacted by phragmite colonization.  The site is included within the limiting boundaries of the Delta Park, pursuant to L.R. 27/1988 and the 1991 and 1997 Volano-Mesola-Goro Station Plans: Pre-park (PP.MAR) in the open-water zone of the Sacca proper; zone B (B.Mar) of the park, known as Gorino Valleys, in the east and in the west, in the immediate vicinity of Mesola and Goara Forests until the White Channel flows into the sea.  The 1991 Territorial Plan erroneously included the Scanno di Goro and State Natural Reserve of the Po di Volano Estuary in zone B.  Another difference with respect to the more recent plan is the greater width (in 1991) of the western portion of zone B.  The Sacca di Goro and part of the Ramsar Zone are included in the State Natural Reserve known as “Gorino Valley and adjacent territories”, instituted by DM 13/07/1981 (G.U. 339 of 10/12/1982). Another source of basin area:  820 km2
Near the Lighthouse is the Faunistic Oasis known as “Gorino Lighthouse” (175 hectares).  Special Protection Zone (IT4060016), known as “Sacca di Goro, Dindona Valley, Po di Volano Estuary,” pursuant to DIR 79/409 EEC (4127 hectares).  Site of Community Importance (IT4060005), known as “Sacca di Goro, Po di Goro, Dindona Valley, Po di Volano Estuary,” identified pursuant to DIR 92/43/CEE (4387 hectares). http://www.parcodeltapo.it/pages/en/environment-territory/nature/natural-environments/territory-full-of-natural-environments/brackish-water/goro-lagoon.php</t>
  </si>
  <si>
    <t>Csc</t>
  </si>
  <si>
    <t>considered period (preferably 1961-1990)</t>
  </si>
  <si>
    <t>Nicola Clerici</t>
  </si>
  <si>
    <t>Palustrine, Estuarine, Marin</t>
  </si>
  <si>
    <t>Lake</t>
  </si>
  <si>
    <t>Ramsar wetland type classification</t>
  </si>
  <si>
    <t>Ramsar wetland type cClassification - A vast hypersaline lake with many islands, surrounded by extensive brackish marshes</t>
  </si>
  <si>
    <t>Ramshir</t>
  </si>
  <si>
    <t>Urmia Basin</t>
  </si>
  <si>
    <t>The lake has shrunk to 10% of its former size due to damming of the rivers that flow into it, and the pumping of groundwater from the surrounding area</t>
  </si>
  <si>
    <t>Releasing the agricultural drainage water through a big constructed canal into the wetland; passing of the oil pipeline through the wetland; discharge of urban and industrial wastewater into the wetland; disposal of the solid waste in the wetland; construction of a steal factory surrounding the wetland</t>
  </si>
  <si>
    <t xml:space="preserve">from 1994 till 2012, the average rainfall of Urmia basin has decreased to 317 mm/year (about 18% decrease). 
from 1994 till 2012, the average runoff of Urmia basin into Urmia lake has decreased to 47 mm/year </t>
  </si>
  <si>
    <t>An extensive delta on the border with Iraq, forming part of the largest lowland in Iran, and composed of the floodplains of major rivers draining 11.5 million hectares. The site includes fresh and brackish sedge marshes, tidal flats, creeks, sandbanks and a low island. The delta is fed by overflow channels of the Karun river, irrigation canals and local rainfall. The area is important for breeding and wintering waterbirds and is possibly the most important wintering site in the world for Marbled Teal. The wetland is bordered by saltflats, rice fields, date palms and human settlements. The site was placed on the Montreux Record in 1993 because of chemical pollution from the Iran-Iraq war. Ramsar site no. 41. Most recent RIS information: 2005</t>
  </si>
  <si>
    <t>Biosphere Reserve; National Park. A vast hypersaline lake with many islands, surrounded by extensive brackish marshes. The lake is fed by rainfall, springs and streams and subject to seasonal variation in level and salinity. The brackish marshes support reeds and large breeding colonies of various waterbirds with large numbers of flamingos (40,000-80,000 pairs), and are an important staging area for migratory waterbirds. A number of human settlements are scattered around the lake shore. Ramsar site no. 38. Most recent RIS information: 1997.</t>
  </si>
  <si>
    <t>Warm desert climate</t>
  </si>
  <si>
    <t>Warm continental climate/Mediterranean continental climate</t>
  </si>
  <si>
    <t>2406 (Pan ET)</t>
  </si>
  <si>
    <t>1000 (Pan ET)</t>
  </si>
  <si>
    <t>2178 (Pan ET)</t>
  </si>
  <si>
    <t>1500 (Pan ET)</t>
  </si>
  <si>
    <t>&lt; 2 m</t>
  </si>
  <si>
    <t>No other lakes in the watershed</t>
  </si>
  <si>
    <t>15 lakes (4677 km2)</t>
  </si>
  <si>
    <t>Ghajarnia, Kalantari</t>
  </si>
  <si>
    <t xml:space="preserve">Freshwater marshes and swamps </t>
  </si>
  <si>
    <t>Cypress domes, deep marshes, hardwood swamps, hydric hammocks, shallow marshes and wet prairies</t>
  </si>
  <si>
    <t xml:space="preserve">Ocklawaha River watershed (a, surface water), Silver Springs springshed (b, groundwater) </t>
  </si>
  <si>
    <t>Lost &gt;40% of "original" (1780s) wetland area to land use change (urban/rural development and agriculture), increases in freshwater pond area (often with emergent vegetation) from creation of retention ponds in urban developents</t>
  </si>
  <si>
    <t>https://www.sjrwmd.com/data/gis/#natural-resources (GIS data on land use change), https://www.fws.gov/wetlands/documents/Floridas-Wetlands-An-Update-on-Status-and-Trends-1985-to-1996.pdf (report on status and trends of wetlands)</t>
  </si>
  <si>
    <t xml:space="preserve">Coordinates above are for part (a), the part be coordinates: 29.216225 and -82.052765; above areas are total: (a) 5470 km^2 , (b) 1280 km^2 and (a) 5470 km^2 , (b) 1280 km^2 </t>
  </si>
  <si>
    <t>Cfa: Humid subtropical</t>
  </si>
  <si>
    <t>1965-1994</t>
  </si>
  <si>
    <t>1997-2017</t>
  </si>
  <si>
    <t>The isolated wetlands are found throughout the watershed, so we consider the entire watershed our wetlandscape and therefore the values are identical for both</t>
  </si>
  <si>
    <t>Many small lakes (6,777 lakes in watershed, average 0.1 km^2; 72 lakes in springshed, average 0.1 km^2). There are 11 lakes in the watershed over 10 km^2 (Lake Apopka, 125 km^2; Lake Harris, 75 km^2; Lake Griffin, 38 km^2; Lake Eustis, 32 km^2; Orange Lake, 28 km^2; Newnans Lake, 24 km^2; Lochloosa Lake, 23 km^2; Lake Weir, 23 km^2; Lake Dora, 18 km^2; Lake Yale, 16 km^2; Lake Louisa, 13 km^2) and one lake greater than 10km^2 in the springshed (Lake Weir, 23 km^2)</t>
  </si>
  <si>
    <t>Many small man-made reservoirs (retention ponds), 72 in watershed (average 0.3 km^2), 23 in springshed (average 0.02 km^2). Rodman Reservoir in watershed (17 km^2) is the only man-made reservoir greater than 1 km^2</t>
  </si>
  <si>
    <t>Amanda Desormeaux</t>
  </si>
  <si>
    <t xml:space="preserve">Freshwater wetland grading to a coastal wetland </t>
  </si>
  <si>
    <t>Kissimmee-Okeechobee-Everglades Watershed or the Greater Everglades Watershed</t>
  </si>
  <si>
    <t xml:space="preserve">Yes, draining in some areas with the construction of a complex canal system particularly in northern areas for farmig and in Everglades National Park, ponding in other areas with the construction of levees for the Water Conservation Areas , eutrophication due to additions of P in fertilizers particularly in the northern section, loss of wetlands due to farming and urban growth in the north and along the east.  </t>
  </si>
  <si>
    <t xml:space="preserve">Landscapes and Hydrology of the Pre-drainage Everglades:  McVoy et al., 2011; FCE LTER </t>
  </si>
  <si>
    <t xml:space="preserve">Regarding coordinates: There are numerous outlets to this watershed. It is not a typicall one-outlet watershed </t>
  </si>
  <si>
    <t xml:space="preserve">Tropical to Subtropical </t>
  </si>
  <si>
    <t>1986-2015</t>
  </si>
  <si>
    <t>see comments</t>
  </si>
  <si>
    <t>1320-1549</t>
  </si>
  <si>
    <t>T wetland and basin: (Abtew, Wossenu, et al. "Evapotranspiration estimation for south Florida." World Water &amp; Environmental Resources Congress 2003. 2003.); P: https://www.sfwmd.gov/weather-radar/rainfall-historical/normal; 1422 mm/yr (1951-1980) Duever et al. (1994) in Everglades:  The Ecosystem and its Restoration: Davis and Ogden, Editors.  I will have to do more work to get just he 1961-1990 estimates; ET wetland:  Abtew, Wossenu, et al. "Evapotranspiration estimation for south Florida." World Water &amp; Environmental Resources Congress 2003. 2003.; ET basin: with a strong north to south gradient with higher values in the south (https://www.sfwmd.gov/sites/default/files/documents/sfwmm_final_121605.pdf)</t>
  </si>
  <si>
    <t>Lake Okeechobee: 1900 km^2</t>
  </si>
  <si>
    <t>3377km^2 total area of the Water Conservation Areas</t>
  </si>
  <si>
    <t>Rene Price</t>
  </si>
  <si>
    <t>Mekong River basin</t>
  </si>
  <si>
    <t>Extensive canalisation, swamp removal and intensification of crop growing areas (primarily for rice production) within the delta. Also upstream land-use change for, water diversion.</t>
  </si>
  <si>
    <t>First canals pre-1930s with focus on navigation, 1970's development of land for crop growing, 1990's introduction of high and low bunding of fields to introduce 3 rice crop growing systems. DOI:10.1007/s10113-016-0941-3</t>
  </si>
  <si>
    <t>Large area compared to other catchments, but could be subselected from this. However need suggestions on where to focus this sub-selection</t>
  </si>
  <si>
    <t>Tropical Monsoon</t>
  </si>
  <si>
    <t>John Livsey</t>
  </si>
  <si>
    <t>Panama Canal (River Chagres, Alhajuela Lake and Gatun Lake)</t>
  </si>
  <si>
    <t>Panama Canal Watershed</t>
  </si>
  <si>
    <t>The main river Chagres was impounded in the early 1900s to construct the Panama Canal. Two associed mand made lakes were created: Lake Gatun and Alhajulea Lake</t>
  </si>
  <si>
    <t xml:space="preserve">The construction of Lake Gatun in 1914 flooded a significant portion of the original Río Chagres basin. This construction, together with the building of the Madden dam in 1936 to form Lago Alhajuela, divided the Río Chagres drainage into three parts, the upper basin above Lago Alhajuela, the lower basin, Gatun Lake, and the river course between the dam and the Atlantic Ocean. </t>
  </si>
  <si>
    <t>Tropical/Central America</t>
  </si>
  <si>
    <t>4.4x105 m3</t>
  </si>
  <si>
    <t>annual average</t>
  </si>
  <si>
    <t>This wetlan is a combined natural-artificial managed water resource system composed of many sub-basins, rivers, and dammed lakes</t>
  </si>
  <si>
    <t xml:space="preserve">The system comprises  two main artificial lakes: Lake Gatun with and area of 425 km^2; and Lake Alhajuela with an area of 50.2 km^2 </t>
  </si>
  <si>
    <t>Estuarie</t>
  </si>
  <si>
    <t>RAMSAR clasification</t>
  </si>
  <si>
    <t xml:space="preserve">Magdalena River and Sierra Nevada de Santa Marta </t>
  </si>
  <si>
    <t xml:space="preserve">Yes: draining, landscape transformation, , loss of wetland, eutrophication, hipersalinization, clogging of main channels </t>
  </si>
  <si>
    <t xml:space="preserve">Regarding the area of wetland: Just the area monitored by INVEMAR;  additional coordinate:  11.13278062 and -74.21323554
</t>
  </si>
  <si>
    <t xml:space="preserve">Tropical </t>
  </si>
  <si>
    <t>1993-2014</t>
  </si>
  <si>
    <t>Tropical</t>
  </si>
  <si>
    <t xml:space="preserve">YES </t>
  </si>
  <si>
    <t>Lucia Licero</t>
  </si>
  <si>
    <t>Marshes and Swamps</t>
  </si>
  <si>
    <t>wwf.panda.org/our_work/water/intro/types/</t>
  </si>
  <si>
    <t>There are industrial cropland of banana and plantain, and grasslands dedicated to cattle and buffalo, this used to be forests</t>
  </si>
  <si>
    <t>We have historical maps of land use change since 1977</t>
  </si>
  <si>
    <t xml:space="preserve">fluvial, intermitent (regarding wetland type).  But lagoons (cienagas/enales) are also present in the surroundings. </t>
  </si>
  <si>
    <t>tropical rainforest  (Af)</t>
  </si>
  <si>
    <t>no major lakes are in the area</t>
  </si>
  <si>
    <t xml:space="preserve">no </t>
  </si>
  <si>
    <t>High altitude wetland</t>
  </si>
  <si>
    <t>Paramo-high altide wetland from the tropical Andes</t>
  </si>
  <si>
    <t>Rio Sumapaz Watershed, Rio Duda Watershed</t>
  </si>
  <si>
    <t>They are protected in a national park, but the borders have been affected by potato crops by slash-burn practices.</t>
  </si>
  <si>
    <t xml:space="preserve">Coordinates are for one outlet only, other outlets coordinates: 3.24/-74.35, 2.56/-74.1, 4.07/-73.76, 3.96/-74.44 </t>
  </si>
  <si>
    <t>Paramo</t>
  </si>
  <si>
    <t>Landcover classification 2015-File available</t>
  </si>
  <si>
    <t>T and P data for the basin from CRU</t>
  </si>
  <si>
    <t>5 lakes, small, not more that 1 km2</t>
  </si>
  <si>
    <t>Fernando Jaramillo</t>
  </si>
  <si>
    <t>Glacial Lake</t>
  </si>
  <si>
    <t>Watershed Río Playón</t>
  </si>
  <si>
    <t>Watershed Río Concavo-Nevado</t>
  </si>
  <si>
    <t>http://www.ideam.gov.co/documents/24277/72621342/Informe+del+Estado+de+los+glaciares+colombianos.pdf/26773334-c132-4672-91db-f620e8a989f9</t>
  </si>
  <si>
    <t>Extremely cold and very dry</t>
  </si>
  <si>
    <t>Holdridge adapted for Colombia (http://www.ideam.gov.co/documents/21021/21789/climas+%5BModo+de+compatibilidad%5D.pdf/d8c85704-a07a-4290-ba65-f2042ce99ff9)</t>
  </si>
  <si>
    <t>For watershed: approximated values.</t>
  </si>
  <si>
    <t xml:space="preserve">Laguna La Plaza (1 lake:11.43 km2) </t>
  </si>
  <si>
    <t xml:space="preserve">Laguna Grande Sierra Nevada del Cocuy. Complex of a main lake (4.35 km2) and approximately four smaller lakes. </t>
  </si>
  <si>
    <t>No</t>
  </si>
  <si>
    <t>NO</t>
  </si>
  <si>
    <t>Sonia Borja</t>
  </si>
  <si>
    <t>Natural shallow lake</t>
  </si>
  <si>
    <t>Fúquene, Cucunubá y Palacio wetland complex</t>
  </si>
  <si>
    <t>Lake (Fuquene) was once regarded as one of the largest natural Andean shallow lakes in Colombia (aprox. area of 112 km2) but after the 1930s it lost almost 70% of its original surface area due to governmental draining program to open up land for agriculture. During the mid 1980s, the lake hydrology was further affected trough the construction of a surrounding water canal along the lake shorelines, aimed to stop landowners from gaining further agricultural land</t>
  </si>
  <si>
    <t>1936/drainige scheme; 1984/surrounding canal construction; 1990-date/afluent rivers have lost around 50% of their original water flow</t>
  </si>
  <si>
    <t>The system is highly eutrophic and has been invaded by the water hycinth (Eichornia crassipes) and the Brasilian elodea (Egeria densa)</t>
  </si>
  <si>
    <t>800-1000</t>
  </si>
  <si>
    <t>2; Fuquene (31km^2); Cucunubá (2.13km^2); Palacio (0.4km^2)</t>
  </si>
  <si>
    <t>1; el Hato (1.3 km^2)</t>
  </si>
  <si>
    <t>Fuquene J. Salgado</t>
  </si>
  <si>
    <t xml:space="preserve"> Periodically inundated savana</t>
  </si>
  <si>
    <t>~150,000</t>
  </si>
  <si>
    <t>~600,000</t>
  </si>
  <si>
    <t>deforestation, habitat loss,  introduction of exotic pastures, mining, siltation, erosion, modification of flood regime</t>
  </si>
  <si>
    <t xml:space="preserve">Wantzen et al 2008 - DOI:10.2478/v10104-009-0009-9; Da Silva &amp; Girard (2004) - DOI:10.1007/s11273-005-1755-0; Harris et al. (2005) - DOI: 10.1111/j.1523-1739.2005.00708.x </t>
  </si>
  <si>
    <t>No data</t>
  </si>
  <si>
    <t>1. Tavvavuoma (Sweden)</t>
  </si>
  <si>
    <t>2. Forsmark (Sweden)</t>
  </si>
  <si>
    <t>3. Vattholma (Sweden)</t>
  </si>
  <si>
    <t>Fuquene/Fúquene, Cucunubá y Palacio (Colombia)</t>
  </si>
  <si>
    <t>Site (name and country)</t>
  </si>
  <si>
    <t>Wetland type</t>
  </si>
  <si>
    <t>Climate zone</t>
  </si>
  <si>
    <t>Catchment size (km2)</t>
  </si>
  <si>
    <t>Wetland size (km2)</t>
  </si>
  <si>
    <t>% wetlands to total catchment</t>
  </si>
  <si>
    <t>Tavvavouma (Sweden)</t>
  </si>
  <si>
    <t>Forsmark (Sweden)</t>
  </si>
  <si>
    <t>Vattholma (Sweden)</t>
  </si>
  <si>
    <t>Simpevarp (Sweden)</t>
  </si>
  <si>
    <t>Selenga (Russia)</t>
  </si>
  <si>
    <t>Volga (Russia)</t>
  </si>
  <si>
    <t>Upper Lough Erne (Ireland)</t>
  </si>
  <si>
    <t>Le Sueur (USA)</t>
  </si>
  <si>
    <t xml:space="preserve">isolated (most numerous), fluvial/riparian (largest area), lakes/ponds, marshes, forest/shrubs, some constructed  </t>
  </si>
  <si>
    <t>Sacca Di Goro (Italy)</t>
  </si>
  <si>
    <t>Shadegan (Iran)</t>
  </si>
  <si>
    <t>Lake Urmia (Iran)</t>
  </si>
  <si>
    <t>Everglades (USA)</t>
  </si>
  <si>
    <t>Panama Canal (Panama)</t>
  </si>
  <si>
    <t>León-Atrato (Colombia)</t>
  </si>
  <si>
    <t>Paramo Sumapaz (Colombia)</t>
  </si>
  <si>
    <t>Pantanal (Brazil)</t>
  </si>
  <si>
    <t>NA</t>
  </si>
  <si>
    <t>Dfc ( subarctic climate)</t>
  </si>
  <si>
    <t>Dfb</t>
  </si>
  <si>
    <t>Cold-summer Mediterranean</t>
  </si>
  <si>
    <t>Humid subtropical</t>
  </si>
  <si>
    <t>marine and coastral</t>
  </si>
  <si>
    <t>Zone Humide de Souss (Marocco)</t>
  </si>
  <si>
    <t>Coordinates (Latitude)</t>
  </si>
  <si>
    <t>Coordinates (Longitude)</t>
  </si>
  <si>
    <t>Site number</t>
  </si>
  <si>
    <t>Lagunas Plaza and Grande (Colombia)</t>
  </si>
  <si>
    <t>Geomorphological classification system, for high mountain lakes in Colombia (Florez, A. 2013. Colombia: evolución de sus relieves y modelados/ Florez et al. Las lagunas de alta montana). Ramsar classification system.</t>
  </si>
  <si>
    <t>To be analyzed: an increase in area and water storage, due to accelerated rates of glacial melting (associated to climate change). This has not been proved yet and the relation between the surface water bodies and the glaciar area remains unknown.</t>
  </si>
  <si>
    <t>IDEAM. 2012. Glaciares de Colombia (http://documentacion.ideam.gov.co/openbiblio/bvirtual/022428/Glaciares_web.pdf). 
IDEAM. 2016. MPACTO DEL FENÓMENO “EL NIÑO” 2015- 2016 EN LOS NEVADOS Y ALTA MONTAÑA EN COLOMBIA (http://www.ideam.gov.co/documents/11769/132669/Impacto+de+El+Ni%C3%B1o+en+la+alta+monta%C3%B1a+colombiana.pdf/dd41d158-0944-41d5-917e-44fdb524e8ea)
"http://www.ideam.gov.co/documents/11769/132651/Mapa_SNCG_EvMtArGl_2018/a123583a-3385-4d09-bf4f-
e9568d049e84?t=1541184373697
http://www.ideam.gov.co/documents/11769/147695/Tabla_EvolucionAreas1960-2017/e40b4e01-6db2-46f9-89d1-9836c1704e0d?t=1530139812221
http://www.ideam.gov.co/documents/24277/72621342/Informe+del+Estado+de+los+glaciares+colombianos.pdf/26773334-c132-4672-91db-f620e8a989f9
http://www.siac.gov.co/catalogo-de-mapas
http://www.ideam.gov.co/documents/11769/147695/Tabla_EvolucionAreas1960-2017/e40b4e01-6db2-46f9-89d1-9836c1704e0d?t=1530139812221"</t>
  </si>
  <si>
    <t>No data available</t>
  </si>
  <si>
    <t>The watershed is composed of a main lake Upper Lough Erne (4.350 km²) and more than 40 satellite lakes with various ranges of areas.</t>
  </si>
  <si>
    <t>Jorge Salgado</t>
  </si>
  <si>
    <t xml:space="preserve">Magdalena river and SNSM rivers </t>
  </si>
  <si>
    <t>Upper Parguay River Basin</t>
  </si>
  <si>
    <t xml:space="preserve">Köppen classification. Alvares et al (2013) DOI10.1127/0941-2948/2013/0507. Kotteck et al (2006) DOI: 10.1127/0941-2948/2006/0130. Rubel et al (2017) DOI 10.1127/metz/2016/0816. http://koeppen-geiger.vu-wien.ac.at/kmz/Global_1986-2010_KG_5m.kmz.zip. </t>
  </si>
  <si>
    <t>CRU average 1961-90: 20-27 (Marengo et al 2015 DOI: 10.1007/698_2015_357)</t>
  </si>
  <si>
    <t>CRU average 1961-90:  1160 mm/y  (Marengo et al 2015 DOI: 10.1007/698_2015_357)</t>
  </si>
  <si>
    <t xml:space="preserve">No data found. Various pontual estimates in publications. </t>
  </si>
  <si>
    <t>No data found.</t>
  </si>
  <si>
    <t>1968-2000: annual average precipitation rangedbetween 920 and 1,540 mm, with a mean value of 1,320 mm (Bravo et al 2014 doi: 10.1007/s10584-013-0816-2)</t>
  </si>
  <si>
    <t>No data found</t>
  </si>
  <si>
    <t>149,6 mm/yr (calculated from Bravo et al 2014 doi: 10.1007/s10584-013-0816-2)</t>
  </si>
  <si>
    <t>Only few publications found. Depth varies from 0 to 6 m. (Girard et al 2003 doi:10.1016/S0022-1694(03)00235-X; Ferreira-Junior et al 2016: doi: 10.1590/0001-3765201620150341 )</t>
  </si>
  <si>
    <t>Pierre Girard</t>
  </si>
  <si>
    <t>Anzali Mordab (Talab) (Iran)</t>
  </si>
  <si>
    <t>Inland and Marine/Coastal wetland</t>
  </si>
  <si>
    <t>Caspian or Hyrcanian climate / typical Mediterranean climate</t>
  </si>
  <si>
    <t>Marine</t>
  </si>
  <si>
    <t xml:space="preserve">Marine </t>
  </si>
  <si>
    <t>Gialova Lagoon (Greece)</t>
  </si>
  <si>
    <t>Ramsar wetaldn type classification (Coastal freshwater lagoon, freshwater shrub-dominated marshe/pool)</t>
  </si>
  <si>
    <t>Fumanat</t>
  </si>
  <si>
    <t>1. Expanded reedbeds due to water level changes,  2. Shrinkage of the lagoon caused by heavy siltation from increased upstream irrigation, 3. Major eutrophication and distracted fishery due to increased nutrient loads from ricefields and urban and industrial waste water, 4. Sediment deposition as a result of upstream deforestation and overgrazing, 5. Massive spread of the non-ntive floating water fern "Azolla sp." and aquatic macrophytes, 6. Increased bird hunting pressure, and extensive disturbance of wintering waterbirds caused by hunting activities</t>
  </si>
  <si>
    <t>Anzali, located near the northern port city of Bandar Anzali, is one of the few Iranian wetlands which have been registered as an international wetland in the 1975 Ramsar Convention and development projects such as the Anzali Port ring road concerns future of the wetland. Although the wetland suffers from pollution, it is known as a good place for bird watching.</t>
  </si>
  <si>
    <t>Köppen</t>
  </si>
  <si>
    <t>considered period (1948 -2015)</t>
  </si>
  <si>
    <t>considered period (1984 -2015)</t>
  </si>
  <si>
    <t>considered period (1966 -2015)</t>
  </si>
  <si>
    <t>901.8 (evaporation)</t>
  </si>
  <si>
    <t xml:space="preserve">The groundwater depletion and its annual table changes are available for the period of 1987-2013. </t>
  </si>
  <si>
    <t>No other lake</t>
  </si>
  <si>
    <t>There is one agricultural storage reservoir with 1.2 MCM capacity but its water surface area is not available.</t>
  </si>
  <si>
    <t>Samaneh Seifollahi</t>
  </si>
  <si>
    <t>1975-2016</t>
  </si>
  <si>
    <t>1972-2015</t>
  </si>
  <si>
    <t>Most of the data is based on the updated POMCA Río León (official information, land planning CORPOURABA, Nov. 2018)</t>
  </si>
  <si>
    <t>North Baltic Water Management District (Sweden)</t>
  </si>
  <si>
    <t>South Baltic Water Management District (Sweden)</t>
  </si>
  <si>
    <t>Coastal wetland (lagoon)</t>
  </si>
  <si>
    <t>Gialova watershed or Xerolagados-Tyflomitis wateshed</t>
  </si>
  <si>
    <t>3,83 km^2</t>
  </si>
  <si>
    <t>Xerolagados watershed (approximately 25 km^2), Tyflomitis artesian springs watershed (approximately: 5 km^2), referenced in Perleros and Pavlakis, 2008</t>
  </si>
  <si>
    <t>Yes, an ecological shift linked mainly to human interventions</t>
  </si>
  <si>
    <t>Giorgos Maneas, Eirini Makopoulou, Dimitris Bousbouras, Håkan Berg and Stefano Manzoni, A review  on human driven changes and alterations in a climate sensitive coastal area during the last century. The case of Gialova Lagoon wetland, Messinia, SW Greece. (in preparation)</t>
  </si>
  <si>
    <t>Hot-summer Mediterranean climate (Csa)</t>
  </si>
  <si>
    <t>Climatic data (T,P) for the period 1956 - 2011, were made available by the Hellenic National Meteorological Services. Methoni station: Lon: 36.825048557909454, Lat: 21.704530691676155, elevation: 52 m, distance from the study site: 15,6 km</t>
  </si>
  <si>
    <t>there are 2 man-made reservoirs but in nearby watersheds</t>
  </si>
  <si>
    <t>1. Klein, J.; Ekstedt, K.; Walter, M. T.; Lyon, S. W. Modeling Potential Water Resource Impacts of Mediterranean Tourism in a Changing Climate. Environmental Modeling &amp; Assessment, 2015, 20 (2), 117–128. https://doi.org/10.1007/s10666-014-9418-2 (for Selas watershed) ; 2. Berg, H.; Maneas, G.; Salguero Engström, A. A Comparison between Organic and Conventional Olive Farming in Messenia, Greece. Horticulturae 2018, 4 (3), 15. https://doi.org/10.3390/horticulturae4030015 ; 3. Zoulias, T.; Papadopoulos, A.; Conides, A. An Ecological Evaluation Using Fisheries Landings Time-Series Data: A Case Study of Two Coastal Lagoons in the Ionian Sea (E. Mediterranean, Greece). Estuar. Coast. Shelf Sci. 2017. https://doi.org/10.1016/j.ecss.2017.09.011 ; 4. Chatzigeorgiou, G.; Reizopoulou, S.; Maidanou, M.; Naletaki, M.; Orneraki, E.; Apostolaki, E.; Arvanitidis, C. Macrobenthic Community Changes Due to Dystrophic Events and Freshwater Inflow: Changes in Space and Time in a Mediterranean Lagoon (Gialova Lagoon, SW Greece). Estuar. Coast. Shelf Sci. 2011, 94 (1), 111–121. https://doi.org/10.1016/j.ecss.2011.06.001. ; 5. Koutsoubas, D, C. Dounas, C. A.; S. Kornilios, G. Petihakis, G. Triantafyllou, A.; Eleftheriou, A. Macrobenthic Community Structure and Disturbance Assessment in Gialova Lagoon, Ionian Sea. ICES J. Mar. Sci. 2000, 57 (5), 1472–1480. https://doi.org/10.1006/jmsc.2000.0905. 6. Newton, A.; Icely, J.; Cristina, S.; Brito, A.; Cardoso, A. C.; Colijn, F.; Riva, S. D.; Gertz, F.; Hansen, J. W.; Holmer, M.; et al. An Overview of Ecological Status, Vulnerability and Future Perspectives of European Large Shallow, Semi-Enclosed Coastal Systems, Lagoons and Transitional Waters. Estuar. Coast. Shelf Sci. 2014, 140, 95–122. https://doi.org/10.1016/j.ecss.2013.05.023. 7. Arvanitidis, C.; Atzigeorgiou, G.; Koutsoubas, D.; Dounas, C.; Eleftheriou, A.; Koulouri, P. Mediterranean Lagoons Revisited: Weakness and Efficiency of the Rapid Biodiversity Assessment Techniques in a Severely Fluctuating Environment. Biodivers. Conserv. 2005, 14 (10), 2347–2359. https://doi.org/10.1007/s10531-004-1668-x. ; 8. Arvanitidis, C.; Chatzigeorgiou, G.; Koutsoubas, D.; Kevrekidis, T.; Dounas, C.; Eleftheriou, A.; Koulouri, P.; Mogias, A. Estimating Lagoonal Biodiversity in Greece: Comparison of Rapid Assessment Techniques. Helgol. Mar. Res. 2005, 59 (3), 177–186. https://doi.org/10.1007/s10152-005-0216-8. ; 9. Triantafyllou, G.; Petihakis, G.; Dounas, C.; Koutsoubas, D.; Arvanitidis, C.; Eleftheriou, A. Temporal Variations in Benthic Communities and Their Response to Physicochemical Forcing: A Numerical Approach. ICES J. Mar. Sci. 2000, 57 (5), 1507–1516. https://doi.org/10.1006/jmsc.2000.0923. ; 10. Arvanitidis, C.; Koutsoubas, D.; Dounas, C.; Eleftheriou, a. Annelid Fauna of a Mediterranean Lagoon (Gialova Lagoon, South-West Greece): Community Structure in a Severely Fluctuating Environment. J. Mar. Biol. Assoc. UK 1999, 79 (5), 849–856. https://doi.org/10.1017/S0025315499001010. ; 11. Petihakis, G.; Triantafyllou, G.; Koutsoubas, D.; Allen, I.; Dounas, C. Modelling the Annual Cycles of Nutrients and Phytoplankton in a Mediterranean Lagoon (Gialova, Greece). Mar. Environ. Res. 1999, 48 (1), 37–58. https://doi.org/10.1016/S0141-1136(99)00031-8 ; 12. Katrantsiotis, C.; Kylande,r M.; Smittenberg, R.; Yamoah, K.K.A.; Hättestrand, M.; Avramidis, P.; Strandberg, N.A.; Norström, E.; Eastern Mediterranean hydroclimate reconstruction over the last 3600 years based on sedimentary n-alkanes, their carbon and hydrogen isotope composition and XRF data from the Gialova Lagoon, SW Greece. Quaternary Science Reviews, 2018, 194, 77-93. https://doi.org/10.1016/j.quascirev.2018.07.008 ; 13. Avramidis, P.; Iliopoulos, G.; Kontopoulos, N.; Panagiotaras, D.; Barouchas, P.; Nikolaou, K.; Papadopoulou, P. Depositional Environments, Sediment Characteristics, Palaeoecological Analysis and Environmental Assessment of an Internationally Protected Shallow Mediterranean Lagoon, Gialova Lagoon – Navarino Bay, Greece. Earth Environ. Sci. Trans. R. Soc. Edinburgh 2015, 105 (03), 189–206. https://doi.org/10.1017/S1755691015000031.</t>
  </si>
  <si>
    <t>4. North Baltic Water Management District (Sweden)</t>
  </si>
  <si>
    <t>5. Simpevarp (Sweden)</t>
  </si>
  <si>
    <t>6. South Baltic WMD (Sweden)</t>
  </si>
  <si>
    <t>7. Upper Lough Erne (Ireland)</t>
  </si>
  <si>
    <t>8. Selenga River delta (Russia)</t>
  </si>
  <si>
    <t>9. Volga River delta (Russia)</t>
  </si>
  <si>
    <t>10. Le Sueur River Basin (USA)</t>
  </si>
  <si>
    <t>11. Sacca Di Goro (Italy)</t>
  </si>
  <si>
    <t>14. Gialova lagoon (Greece)</t>
  </si>
  <si>
    <t>Individual wetland</t>
  </si>
  <si>
    <t>Wetlandscape</t>
  </si>
  <si>
    <t>Classification</t>
  </si>
  <si>
    <t>Lower Mississippi River Delta Plain (USA)</t>
  </si>
  <si>
    <t>15. Lower Mississippi delta (USA)</t>
  </si>
  <si>
    <t>13. Anzali Mordab (Iran)</t>
  </si>
  <si>
    <t>12. Lake Urmia (Iran)</t>
  </si>
  <si>
    <t>16. Shadegan (Iran)</t>
  </si>
  <si>
    <t xml:space="preserve">18. Geographically Isolated wetlands of North Florida (USA)         
</t>
  </si>
  <si>
    <t>19. Everglades (USA)</t>
  </si>
  <si>
    <t>20. Cienaga Grande de Santa Marta (Colombia)</t>
  </si>
  <si>
    <t>21. Mekong River delta (Vietnam)</t>
  </si>
  <si>
    <t>22. Panama canal (Panama)</t>
  </si>
  <si>
    <t>23. León-Atrato (Colombia)</t>
  </si>
  <si>
    <t>24. Laguna La Plaza (Colombia)</t>
  </si>
  <si>
    <t xml:space="preserve"> 24. Laguna Grande (Colombia)</t>
  </si>
  <si>
    <t>25. Fuquene/Fúquene, Cucunubá y Palacio (Colombia)</t>
  </si>
  <si>
    <t>26. Paramo de Sumapaz (Colombia)</t>
  </si>
  <si>
    <t>27. Pantanal (Brazil)</t>
  </si>
  <si>
    <t>Riverine (Mississippi &amp; Atchafalaya); Marine (Gulf of Mexico); Estuarine; and Lacustrine (several)</t>
  </si>
  <si>
    <t>Lower Mississippi River Basin (several watersheds -- Sub-basin of Mississippi River Basin)</t>
  </si>
  <si>
    <t>9,635 km2 (total area of seven hydraulic basins within wetland/wetlandscape)</t>
  </si>
  <si>
    <t>271,950 km2 (Lower Mississippi River Basin)</t>
  </si>
  <si>
    <t>1.) “Louisiana's wetlands today represent about 40 percent of the wetlands of the continental United States, but about 80 percent of the losses.” – SOURCE: https://pubs.usgs.gov/fs/la-wetlands/</t>
  </si>
  <si>
    <t>Humid Subtropical Climate (Cfa)</t>
  </si>
  <si>
    <t>Köppen climate classification</t>
  </si>
  <si>
    <t>-</t>
  </si>
  <si>
    <t>(multiple lakes) Largest: Lake Pontchartrain 1,630 km2 (comprises one of seven CWPPRA basins within wetland/wetlandscape)</t>
  </si>
  <si>
    <t>Geographically isolated wetlands of northern Florida (USA)</t>
  </si>
  <si>
    <t>Cienega Grande de Santa Marta (CGSM, Colombia)</t>
  </si>
  <si>
    <t>Mekong Delta (Vietnam)</t>
  </si>
  <si>
    <t>Multiple</t>
  </si>
  <si>
    <t>Swedish Environmental Protection Agency. 2009b. Våtmarksinventeringen—resultat från 25 års inventeringar. Nationell slutrapport för våtmarksinventeringen (VMI) i Sverige. Report 5925, Stockholm, Sweden (in Swedish); Lantmäteriet (2005). Produktspecifikation av Svenska Corine Marktäckedata. Document number: SCMD‐0001, Version 2.1., (in Swedish). Gävle, Sweden: Lantmäteriet</t>
  </si>
  <si>
    <t>Swedish Water Management District Northern Baltic Proper</t>
  </si>
  <si>
    <t>Small changes over last decades; wetland drainage over time scale of last century</t>
  </si>
  <si>
    <t>For changes over the last decades, from 1984-1998 to 1999-2013, see: Quin A, Destouni G, Large-scale comparison of flow-variability dampening by lakes and wetlands in the landscape. Land Degradation &amp; Development, 29, 3617–3627, 2018, https://onlinelibrary.wiley.com/doi/epdf/10.1002/ldr.3101. For century-scale changes, see: Cousins SAO,  Auffret AG, Lindgren J, Tränk L, Regional-scale land-cover change during the 20th century and its consequences for biodiversity, AMBIO 2015, 44(Suppl. 1):S17–S27, https://link.springer.com/article/10.1007/s13280-014-0585-9 .</t>
  </si>
  <si>
    <t>For wetlandscape functions/ecosystem services, see: 1) for flow variability dampening/flood control, the above-given ref. Quin and Destouni (2018); and 2) for nutrient retention, Quin A, Jaramillo F, Destouni G, Dissecting the ecosystem service of large-scale pollutant retention, Ambio, 44 (1), 127-137, 2015. https://link.springer.com/article/10.1007/s13280-014-0594-8.  For overall land-use changes over the last century and last 50–70 years, see: Jaramillo F, Prieto C, Lyon SW, Destouni G, Multimethod assessment of evapotranspiration shifts due to non-irrigated agricultural development in Sweden, Journal of Hydrology, 484, 55–62, 2013, https://www.sciencedirect.com/science/article/pii/S0022169413000449 - and Auffret AG, Kimberley A, Plue J, Waldén E,  Super-regional land-use change and effects on the grassland specialist flora, NATURE COMMUNICATIONS, (2018) 9:3464, https://www.nature.com/articles/s41467-018-05991-y.</t>
  </si>
  <si>
    <t>Humid continental, cold, Dfb</t>
  </si>
  <si>
    <t xml:space="preserve">Köppen climate classification, https://en.wikipedia.org/wiki/Köppen_climate_classification </t>
  </si>
  <si>
    <t>Reference for: 1) Surface hydro-climatic data is Quin A, Destouni G, Large-scale comparison of flow-variability dampening by lakes and wetlands in the landscape. Land Degradation &amp; Development, 29, 3617–3627, 2018, https://onlinelibrary.wiley.com/doi/epdf/10.1002/ldr.3101; 2) Groundwater data is Destouni G, Verrot L, Screening long-term variability and change of soil moisture in a changing climate, J. Hydrol., 516, 131-139, 2014, https://doi.org/10.1016/j.jhydrol.2014.01.059 .</t>
  </si>
  <si>
    <t>The district includes 1 214 surface water bodies with classified ecological status, including lakes, streams/rivers and coastal waters according to district information at http://www.vattenmyndigheterna.se/Sv/vattendistrikt-sverige/norra-ostersjon. Relative area of lakes ranges over 0-21 % while that of wetlands (all types, besides lakes) ranges over 0-5 % of total subcatchment area among the various subcatchments within the district; ref. for relative lake area is:  Quin A, Destouni G, Large-scale comparison of flow-variability dampening by lakes and wetlands in the landscape. Land Degradation &amp; Development, 29, 3617–3627, 2018. https://doi.org/10.1002/ldr.3101;  ref. for relative wetland area is:  Quin A, Jaramillo F, Destouni G, Dissecting the ecosystem service of large-scale pollutant retention, Ambio, 44 (1), 127-137, 2015. https://link.springer.com/article/10.1007/s13280-014-0594-8.</t>
  </si>
  <si>
    <t>Numerous small ones</t>
  </si>
  <si>
    <t>Georgia Destouni</t>
  </si>
  <si>
    <t>Swedish Water Management District Southern Baltic Proper</t>
  </si>
  <si>
    <t>For changes over the last decades, from 1984-1998 to 1999-2013, see: Quin A, Destouni G, Large-scale comparison of flow-variability dampening by lakes and wetlands in the landscape. Land Degradation &amp; Development, 29, 3617–3627, 2018, https://onlinelibrary.wiley.com/doi/epdf/10.1002/ldr.3101.</t>
  </si>
  <si>
    <t>Reference for: 1) Surface hydro-climatic data is Quin A, Destouni G, Large-scale comparison of flow-variability dampening by lakes and wetlands in the landscape. Land Degradation &amp; Development, 29, 3617–3627, 2018, https://onlinelibrary.wiley.com/doi/epdf/10.1002/ldr.3101; 2) Groundwater data is Department of Forest Soils, Swedish University of Agricultural Sciences, Uppsala (SLU), Current results from the Swedish survey of forest soils and vegetation (SK). &lt;http://www-markinfo.slu.se&gt;. (accessed 2.10.2013), reporting that ‘‘Mesic-Moist’’ areas (groundwater table between 0.5 m and 1 m below the surface) and ’’Mesic’’ areas (groundwater table between 1 m and 2 m below the surface) are the most frequent ones nationally over Sweden.</t>
  </si>
  <si>
    <t>The district includes the following numbers of surface water bodies with classified ecological status: 478 lakes, 968 streams/rivers, 177 coastal water bodies; in addition to 580 groundwater bodies - according to district information at http://www.vattenmyndigheterna.se/Sv/vattendistrikt-sverige/sodra-ostersjon. Relative area of lakes ranges over 0-35 % while that of wetlands (all types, besides lakes) ranges over 0-5 % of total subcatchment area among the various subcatchments within the district; ref. for relative lake area is:  Quin A, Destouni G, Large-scale comparison of flow-variability dampening by lakes and wetlands in the landscape. Land Degradation &amp; Development, 29, 3617–3627, 2018. https://doi.org/10.1002/ldr.3101;  ref. for relative wetland area is:  Quin A, Jaramillo F, Destouni G, Dissecting the ecosystem service of large-scale pollutant retention, Ambio, 44 (1), 127-137, 2015. https://link.springer.com/article/10.1007/s13280-014-0594-8.</t>
  </si>
  <si>
    <t>Riviera, Monroy</t>
  </si>
  <si>
    <t>J Salgado</t>
  </si>
  <si>
    <t xml:space="preserve">Cold (Dwc - dry winter, cold summer)	</t>
  </si>
  <si>
    <t>Köppen-Geiger</t>
  </si>
  <si>
    <t>Cold and very dry</t>
  </si>
  <si>
    <t>Watershed Río León</t>
  </si>
  <si>
    <t>Jesus Anaya et al</t>
  </si>
  <si>
    <t>Multiple Data for 2.4, 2.5, &amp; 2.7 – 2.11 available here: Coastwide Reference Monitoring System (CRMS) – https://www.lacoast.gov/crms_viewer2/Default.aspx  … Potential Data for 2.4 &amp; 2.9 (evapotranspiration) available here: A.) Working paper on evapotranspiration in Louisiana wetlands (Louisiana CPRA / Water Institute, 2016) – http://coastal.la.gov/wp-content/uploads/2016/04/Attachment_C2-3_02012017.pdf ... B.) "Long‐term trends in evapotranspiration and runoff over the drainage basins of the Gulf of Mexico during 1901–2008" (multiple authors, 2013) – https://agupubs.onlinelibrary.wiley.com/doi/full/10.1002/wrcr.20180 ... Potential Data for 2.5 &amp; 2.10 (runoff) available here: C.) [for 2.5] USACE River Gages – http://rivergages.mvr.usace.army.mil/WaterControl/new/layout.cfm ... D.) [for 2.5] USGS Stream Flow, 270 – Louisiana sites https://waterdata.usgs.gov/la/nwis/current/?type=flow ... E.) [for 2.10] USGS – https://waterdata.usgs.gov/la/nwis/ ... Potential Data for 2.7 &amp; 2.8 available here: F.) Southern Regional Climate Center (SRCC) of Louisiana State University (LSU) – http://charts.srcc.lsu.edu/trends/ ... Potential Data for 2.11 available here: G.) USGS – https://waterdata.usgs.gov/la/nwis/</t>
  </si>
  <si>
    <t xml:space="preserve">Analyses show that coastal Louisiana has experienced a net change in land area of approximately -4,833 square kilometers (modeled estimate: -5,197 +/- 443 square kilometers) from 1932 to 2016. This net change in land area amounts to a decrease of approximately 25 percent of the 1932 land area. SOURCE: https://pubs.er.usgs.gov/publication/sim3381 </t>
  </si>
  <si>
    <t>the Mississippi River Deltaic Plain marshes are subject to the unique problem of extremely rapid marsh degradation due to a complex mixture of natural processes and human activities that include worldwide sea-level rise; subsidence; navigation and extractive industry canal dredging; flood control measures that channel the river; and pollution from domestic sewage, exotic organic chemicals, and heavy metals. (SOURCE: https://www.nwrc.usgs.gov/techrpt/84-09.pdf , “Preface,” pg. iiii)</t>
  </si>
  <si>
    <t>There were two drainge schemes in the area at 1890 and duirng the mid 1940s. The systems has been suffering form eutrophication since the 1960s.</t>
  </si>
  <si>
    <t>76 large dams (&gt; 15m height) - Volume of 2068 MCM of regulated water 9 dams over the main rivers of the basin- with water surface area of 10400 km2 and volume 1.6 MCM of regulated water</t>
  </si>
  <si>
    <t>There are many and increasing. There are 47 dams with reservoir ranging from few hectares to 15 km2. about 47 reservoir associated with small and large dams (none in the Pantanal). Ranging from few hectares to 425 km2 (Manso Reservoir)</t>
  </si>
  <si>
    <t>Wetlandscape- 3 major lakes (&gt;50 km2). Mandioré lake 150 km2; Lake 1 90 km2; Chacororé-Sinhá Mariana Lake 103 km2. Great number of shallow lakes. Largest lakes : Mandiré lake about 144 km2;  Chacororé Sinha Mariana complex within the Pantanal - about 76 km2</t>
  </si>
  <si>
    <t xml:space="preserve">30 m </t>
  </si>
  <si>
    <t>(referenced in: Tavitian C. Groundwater Recharge and Water Quality of the Nearshore Yialova Limestone Conglomerate Aquifer of SW Peloponnesus. Proceedings of the Hellenic Speleological Society, 5th International Symposium, Athens-Crete, Greece, 7-11/11/1994, 95-104</t>
  </si>
  <si>
    <t>Lat ~ 65-67.5 
(multiple/diffuse outlets along south-north coastline to the Baltic Sea)</t>
  </si>
  <si>
    <t>Lat ~ 61.5-65.5 
(multiple/diffuse outlets along long south-north coastline to the Baltic Sea)</t>
  </si>
  <si>
    <t>"-22.09; -57.99"</t>
  </si>
  <si>
    <t>The watershed outlet (most downstream discharge measurement) location (coordinates in decimal degrees - Lat/Lon)</t>
  </si>
  <si>
    <t>Mainly Aw(equatorial with dry winter) Also Am and Af. Some southern areas Cfa</t>
  </si>
  <si>
    <t>5.5 - 5 (7.1 - 6.1)</t>
  </si>
  <si>
    <t>-1.42 (-0.87)'</t>
  </si>
  <si>
    <t>Ann. Avg.: 10.0 
(from -4.8 in winter to +22.1 in summer)</t>
  </si>
  <si>
    <t>Ann. Avg.: 7.05 
at Mankato, Minnesota (watershed outlet)</t>
  </si>
  <si>
    <t>considered period (1956 -2011)</t>
  </si>
  <si>
    <t>Ann. Avg.: 20.17 
(Houma, LA)</t>
  </si>
  <si>
    <t>[12-17]</t>
  </si>
  <si>
    <t>Bravo et al 2014 doi: 10.1007/s10584-013-0816-2</t>
  </si>
  <si>
    <t>(depending on time period)</t>
  </si>
  <si>
    <t>848
at Mankato, Minnesota (watershed outlet)</t>
  </si>
  <si>
    <t>Ann. Avg.: 1597.91
(Houma, LA)</t>
  </si>
  <si>
    <t>obtained as ET = P - R; 
depending on time period)</t>
  </si>
  <si>
    <t>(depending on  time period)</t>
  </si>
  <si>
    <t>5 - 5.5 (7.1 - 6.1)</t>
  </si>
  <si>
    <t>400-500</t>
  </si>
  <si>
    <t>100 - 200</t>
  </si>
  <si>
    <t>400 - 410</t>
  </si>
  <si>
    <t>150 - 160</t>
  </si>
  <si>
    <t>5.7 - 6.4</t>
  </si>
  <si>
    <t>676 - 711</t>
  </si>
  <si>
    <t>458 - 474</t>
  </si>
  <si>
    <t>218 - 237</t>
  </si>
  <si>
    <t>0.05 - 2</t>
  </si>
  <si>
    <t>6.4 - 6</t>
  </si>
  <si>
    <t>6.4 - 701</t>
  </si>
  <si>
    <t>722 - 765</t>
  </si>
  <si>
    <t>489 - 513</t>
  </si>
  <si>
    <t>233 - 252</t>
  </si>
  <si>
    <t>6.4 - 7.1</t>
  </si>
  <si>
    <t>233 252</t>
  </si>
  <si>
    <t>0.5 - 2</t>
  </si>
  <si>
    <t>140 - 200</t>
  </si>
  <si>
    <t>889 
(evaporation by Thornthwaite as described in Rosenberry et al., 2004, Rosenberry et al., 2007)</t>
  </si>
  <si>
    <t>18-27</t>
  </si>
  <si>
    <t>365 - 2373</t>
  </si>
  <si>
    <t>22.5 - 26.5</t>
  </si>
  <si>
    <t>1121 - 1148</t>
  </si>
  <si>
    <t>975 - 1199</t>
  </si>
  <si>
    <t>152 - 245</t>
  </si>
  <si>
    <t>0 - 6</t>
  </si>
  <si>
    <t xml:space="preserve">Total population: 2.9 million people (average population density of  ~ 78 people per km2)
based on ddistrict ata from http://www.vattenmyndigheterna.se/Sv/vattendistrikt-sverige/norra-ostersjon </t>
  </si>
  <si>
    <t>Total Population: 940 people (2002)</t>
  </si>
  <si>
    <t>Total population: 2.2 million people (average population density of  ~ 41 people per km2)
based on district data from http://www.vattenmyndigheterna.se/Sv/vattendistrikt-sverige/sodra-ostersjon</t>
  </si>
  <si>
    <t>Total population: 18377 people (2011)</t>
  </si>
  <si>
    <t>Total population: 1552500 people (4.5 people per km^2) 
(source: https://unep.ch/etb/areas/pdf/NISD%20partnership%20project_Phase1%20Report[1].pdf)</t>
  </si>
  <si>
    <t>Total population: 50 000 000 people 
(Demin, Ismayilov, 2003)
1010700 people leaves in the nearby wetland area (Astrakhan oblast of Russian Federation population, most part lives in the Delta)</t>
  </si>
  <si>
    <t>Total population: 4358569 people</t>
  </si>
  <si>
    <t>Total population: 3043645</t>
  </si>
  <si>
    <t>Total population: less than 1000 people</t>
  </si>
  <si>
    <t>Ttoal population: 6,760,941 people 
(source: 2017 U.S. Census population estimate – County-level data for Lower Mississippi River Basin)</t>
  </si>
  <si>
    <t xml:space="preserve">Total population: 101532 people </t>
  </si>
  <si>
    <t>population density: 136 people per km^2 (2010), 38.2 people per km^2 (1960-1990)</t>
  </si>
  <si>
    <t>Total population: 8.1 million people</t>
  </si>
  <si>
    <t>Population density ~ 304389 people per Km2</t>
  </si>
  <si>
    <t>Total population: 241 000 people</t>
  </si>
  <si>
    <t>Total population: 326102 people</t>
  </si>
  <si>
    <t>Total population: 58,997 people
located in the main settlements that are found in 3 villages in both catchments of La Plaza and Grande in site 24</t>
  </si>
  <si>
    <t>Total population: 108,028 people in 2005</t>
  </si>
  <si>
    <t>Total population: less than 1000 people (within the wetland boundaries)</t>
  </si>
  <si>
    <t>Total population: 2925353 people</t>
  </si>
  <si>
    <t>Brazilian wetlands: their definition, delineation, and classification for research, sustainable management, and protection  (2014). Junk et al. DOI: 10.1002/aqc.2386</t>
  </si>
  <si>
    <t>17. Zone Humide de Souss (wetland of Souss, Marocco)</t>
  </si>
  <si>
    <t>Souss river</t>
  </si>
  <si>
    <t>Souss watershed</t>
  </si>
  <si>
    <t>all the data came from the rapports edited by the watershed agency</t>
  </si>
  <si>
    <t>The wetland is near by a National Park</t>
  </si>
  <si>
    <t>Mediterranean semi-arid</t>
  </si>
  <si>
    <t>Emberger</t>
  </si>
  <si>
    <t>considered period (1926 -1964)</t>
  </si>
  <si>
    <t>270 Mm3</t>
  </si>
  <si>
    <t>considered period (1940 -1964)</t>
  </si>
  <si>
    <t>considered period (1940 -1969)</t>
  </si>
  <si>
    <t>Number of population : 2 037 014</t>
  </si>
  <si>
    <t>Adane, Labbaci</t>
  </si>
  <si>
    <t>2876 km^2</t>
  </si>
  <si>
    <t>Subarctic</t>
  </si>
  <si>
    <t xml:space="preserve">Cold (dry winter, cold summer)	</t>
  </si>
  <si>
    <t>Humid continental (cold summer)</t>
  </si>
  <si>
    <t>Continental</t>
  </si>
  <si>
    <t>Caspian or Hyrcanian climate</t>
  </si>
  <si>
    <t>Hot-summer Mediterranean</t>
  </si>
  <si>
    <t>Humid Subtropical</t>
  </si>
  <si>
    <t>Warm desert</t>
  </si>
  <si>
    <t>tropical rainforest</t>
  </si>
  <si>
    <t xml:space="preserve">Variation of types e.g. Bog, Fen, Riparian </t>
  </si>
  <si>
    <t>Tropical savanna with dry-winter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</si>
</sst>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5" x14ac:knownFonts="1">
    <font>
      <sz val="11"/>
      <color theme="1"/>
      <name val="Calibri"/>
      <family val="2"/>
      <scheme val="minor"/>
    </font>
    <font>
      <sz val="11"/>
      <color theme="1"/>
      <name val="Calibri"/>
      <family val="2"/>
      <scheme val="minor"/>
    </font>
    <font>
      <b/>
      <sz val="11"/>
      <color theme="1"/>
      <name val="Calibri"/>
      <family val="2"/>
      <scheme val="minor"/>
    </font>
    <font>
      <sz val="10"/>
      <color rgb="FF000000"/>
      <name val="Arial"/>
      <family val="2"/>
    </font>
    <font>
      <sz val="11"/>
      <color rgb="FF000000"/>
      <name val="Calibri"/>
      <family val="2"/>
    </font>
    <font>
      <sz val="11"/>
      <name val="Calibri"/>
      <family val="2"/>
      <scheme val="minor"/>
    </font>
    <font>
      <sz val="10"/>
      <color rgb="FF000000"/>
      <name val="Calibri"/>
      <family val="2"/>
      <scheme val="minor"/>
    </font>
    <font>
      <sz val="11"/>
      <color rgb="FF000000"/>
      <name val="Calibri"/>
      <family val="2"/>
      <scheme val="minor"/>
    </font>
    <font>
      <sz val="11"/>
      <color rgb="FFFF0000"/>
      <name val="Calibri"/>
      <family val="2"/>
      <scheme val="minor"/>
    </font>
    <font>
      <b/>
      <sz val="11"/>
      <color rgb="FF000000"/>
      <name val="Calibri"/>
      <family val="2"/>
      <scheme val="minor"/>
    </font>
    <font>
      <b/>
      <sz val="11"/>
      <color rgb="FFFF0000"/>
      <name val="Calibri"/>
      <family val="2"/>
      <scheme val="minor"/>
    </font>
    <font>
      <u/>
      <sz val="11"/>
      <color rgb="FF000000"/>
      <name val="Calibri"/>
      <family val="2"/>
      <scheme val="minor"/>
    </font>
    <font>
      <b/>
      <sz val="11"/>
      <name val="Calibri"/>
      <family val="2"/>
      <scheme val="minor"/>
    </font>
    <font>
      <i/>
      <sz val="11"/>
      <color rgb="FF000000"/>
      <name val="Calibri"/>
      <family val="2"/>
      <scheme val="minor"/>
    </font>
    <font>
      <i/>
      <sz val="11"/>
      <color rgb="FFFF0000"/>
      <name val="Calibri"/>
      <family val="2"/>
      <scheme val="minor"/>
    </font>
  </fonts>
  <fills count="10">
    <fill>
      <patternFill patternType="none"/>
    </fill>
    <fill>
      <patternFill patternType="gray125"/>
    </fill>
    <fill>
      <patternFill patternType="solid">
        <fgColor theme="9" tint="0.59999389629810485"/>
        <bgColor indexed="64"/>
      </patternFill>
    </fill>
    <fill>
      <patternFill patternType="solid">
        <fgColor theme="4" tint="0.59999389629810485"/>
        <bgColor indexed="64"/>
      </patternFill>
    </fill>
    <fill>
      <patternFill patternType="solid">
        <fgColor theme="4" tint="0.59999389629810485"/>
        <bgColor rgb="FFFCE5CD"/>
      </patternFill>
    </fill>
    <fill>
      <patternFill patternType="solid">
        <fgColor theme="4" tint="0.59999389629810485"/>
        <bgColor rgb="FFFBE4D5"/>
      </patternFill>
    </fill>
    <fill>
      <patternFill patternType="solid">
        <fgColor theme="9" tint="0.59999389629810485"/>
        <bgColor rgb="FFFCE5CD"/>
      </patternFill>
    </fill>
    <fill>
      <patternFill patternType="solid">
        <fgColor theme="9" tint="0.59999389629810485"/>
        <bgColor rgb="FFFBE4D5"/>
      </patternFill>
    </fill>
    <fill>
      <patternFill patternType="solid">
        <fgColor rgb="FFBDD6EE"/>
        <bgColor rgb="FFBDD6EE"/>
      </patternFill>
    </fill>
    <fill>
      <patternFill patternType="solid">
        <fgColor rgb="FFC5E0B3"/>
        <bgColor rgb="FFC5E0B3"/>
      </patternFill>
    </fill>
  </fills>
  <borders count="34">
    <border>
      <left/>
      <right/>
      <top/>
      <bottom/>
      <diagonal/>
    </border>
    <border>
      <left/>
      <right/>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style="thin">
        <color indexed="64"/>
      </right>
      <top/>
      <bottom/>
      <diagonal/>
    </border>
    <border>
      <left/>
      <right style="thin">
        <color indexed="64"/>
      </right>
      <top/>
      <bottom style="thin">
        <color rgb="FF000000"/>
      </bottom>
      <diagonal/>
    </border>
    <border>
      <left/>
      <right style="thin">
        <color indexed="64"/>
      </right>
      <top style="thin">
        <color rgb="FF000000"/>
      </top>
      <bottom/>
      <diagonal/>
    </border>
    <border>
      <left style="thin">
        <color indexed="64"/>
      </left>
      <right/>
      <top/>
      <bottom/>
      <diagonal/>
    </border>
    <border>
      <left style="thin">
        <color rgb="FF000000"/>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top/>
      <bottom style="thin">
        <color indexed="64"/>
      </bottom>
      <diagonal/>
    </border>
    <border>
      <left/>
      <right/>
      <top style="thin">
        <color rgb="FF000000"/>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top style="thin">
        <color indexed="64"/>
      </top>
      <bottom/>
      <diagonal/>
    </border>
    <border>
      <left/>
      <right style="thin">
        <color rgb="FF000000"/>
      </right>
      <top style="thin">
        <color indexed="64"/>
      </top>
      <bottom/>
      <diagonal/>
    </border>
    <border>
      <left style="thin">
        <color rgb="FF000000"/>
      </left>
      <right style="thin">
        <color rgb="FF000000"/>
      </right>
      <top/>
      <bottom/>
      <diagonal/>
    </border>
    <border>
      <left/>
      <right style="thin">
        <color rgb="FF000000"/>
      </right>
      <top/>
      <bottom style="thin">
        <color indexed="64"/>
      </bottom>
      <diagonal/>
    </border>
    <border>
      <left style="thin">
        <color indexed="64"/>
      </left>
      <right/>
      <top style="thin">
        <color indexed="64"/>
      </top>
      <bottom/>
      <diagonal/>
    </border>
    <border>
      <left style="thin">
        <color indexed="64"/>
      </left>
      <right/>
      <top style="thin">
        <color rgb="FF000000"/>
      </top>
      <bottom/>
      <diagonal/>
    </border>
    <border>
      <left/>
      <right/>
      <top style="thin">
        <color indexed="64"/>
      </top>
      <bottom/>
      <diagonal/>
    </border>
    <border>
      <left style="thin">
        <color rgb="FF000000"/>
      </left>
      <right style="thin">
        <color indexed="64"/>
      </right>
      <top/>
      <bottom/>
      <diagonal/>
    </border>
  </borders>
  <cellStyleXfs count="3">
    <xf numFmtId="0" fontId="0" fillId="0" borderId="0"/>
    <xf numFmtId="9" fontId="1" fillId="0" borderId="0" applyFont="0" applyFill="0" applyBorder="0" applyAlignment="0" applyProtection="0"/>
    <xf numFmtId="0" fontId="3" fillId="0" borderId="0"/>
  </cellStyleXfs>
  <cellXfs count="316">
    <xf numFmtId="0" fontId="0" fillId="0" borderId="0" xfId="0"/>
    <xf numFmtId="0" fontId="0" fillId="0" borderId="4" xfId="0" applyFont="1" applyBorder="1"/>
    <xf numFmtId="0" fontId="0" fillId="0" borderId="9" xfId="0" applyFont="1" applyBorder="1"/>
    <xf numFmtId="0" fontId="0" fillId="0" borderId="0" xfId="0" applyBorder="1"/>
    <xf numFmtId="0" fontId="0" fillId="0" borderId="0" xfId="0" applyFont="1" applyFill="1" applyBorder="1" applyAlignment="1"/>
    <xf numFmtId="0" fontId="0" fillId="0" borderId="9" xfId="0" applyBorder="1"/>
    <xf numFmtId="0" fontId="0" fillId="0" borderId="9" xfId="0" applyFont="1" applyBorder="1" applyAlignment="1">
      <alignment horizontal="center" vertical="center" wrapText="1"/>
    </xf>
    <xf numFmtId="0" fontId="2" fillId="0" borderId="0" xfId="0" applyFont="1"/>
    <xf numFmtId="0" fontId="2" fillId="3" borderId="22" xfId="0" applyFont="1" applyFill="1" applyBorder="1"/>
    <xf numFmtId="0" fontId="2" fillId="3" borderId="24" xfId="0" applyFont="1" applyFill="1" applyBorder="1"/>
    <xf numFmtId="0" fontId="0" fillId="0" borderId="15" xfId="0" applyBorder="1"/>
    <xf numFmtId="0" fontId="0" fillId="0" borderId="25" xfId="0" applyBorder="1"/>
    <xf numFmtId="0" fontId="0" fillId="0" borderId="9" xfId="0" applyBorder="1" applyAlignment="1">
      <alignment horizontal="right"/>
    </xf>
    <xf numFmtId="0" fontId="0" fillId="0" borderId="15" xfId="0" applyFont="1" applyBorder="1" applyAlignment="1">
      <alignment wrapText="1"/>
    </xf>
    <xf numFmtId="0" fontId="0" fillId="0" borderId="12" xfId="0" applyBorder="1"/>
    <xf numFmtId="0" fontId="0" fillId="0" borderId="0" xfId="0" applyFont="1" applyBorder="1"/>
    <xf numFmtId="0" fontId="0" fillId="0" borderId="15" xfId="0" applyFill="1" applyBorder="1"/>
    <xf numFmtId="10" fontId="0" fillId="0" borderId="15" xfId="1" applyNumberFormat="1" applyFont="1" applyBorder="1"/>
    <xf numFmtId="2" fontId="0" fillId="0" borderId="25" xfId="0" applyNumberFormat="1" applyFont="1" applyFill="1" applyBorder="1"/>
    <xf numFmtId="0" fontId="2" fillId="3" borderId="0" xfId="0" applyFont="1" applyFill="1"/>
    <xf numFmtId="0" fontId="0" fillId="0" borderId="28" xfId="0" applyFont="1" applyBorder="1"/>
    <xf numFmtId="0" fontId="0" fillId="0" borderId="0" xfId="0" applyFont="1"/>
    <xf numFmtId="0" fontId="0" fillId="0" borderId="3" xfId="0" applyFont="1" applyBorder="1" applyAlignment="1">
      <alignment horizontal="center" vertical="center" wrapText="1"/>
    </xf>
    <xf numFmtId="0" fontId="0" fillId="0" borderId="23" xfId="0" applyFill="1" applyBorder="1"/>
    <xf numFmtId="0" fontId="0" fillId="0" borderId="9" xfId="0" applyFill="1" applyBorder="1"/>
    <xf numFmtId="0" fontId="0" fillId="0" borderId="0" xfId="0" applyFill="1"/>
    <xf numFmtId="2" fontId="0" fillId="0" borderId="23" xfId="0" applyNumberFormat="1" applyFont="1" applyFill="1" applyBorder="1"/>
    <xf numFmtId="0" fontId="2" fillId="3" borderId="23" xfId="0" applyFont="1" applyFill="1" applyBorder="1"/>
    <xf numFmtId="3" fontId="0" fillId="0" borderId="9" xfId="0" applyNumberFormat="1" applyFill="1" applyBorder="1"/>
    <xf numFmtId="0" fontId="7" fillId="0" borderId="0" xfId="0" applyFont="1"/>
    <xf numFmtId="0" fontId="0" fillId="0" borderId="32" xfId="0" applyFont="1" applyBorder="1"/>
    <xf numFmtId="0" fontId="0" fillId="0" borderId="9" xfId="0" applyFont="1" applyFill="1" applyBorder="1"/>
    <xf numFmtId="0" fontId="0" fillId="0" borderId="0" xfId="0" applyFont="1" applyBorder="1" applyAlignment="1">
      <alignment horizontal="center" vertical="center" wrapText="1"/>
    </xf>
    <xf numFmtId="0" fontId="0" fillId="3" borderId="16" xfId="0" applyFont="1" applyFill="1" applyBorder="1"/>
    <xf numFmtId="0" fontId="0" fillId="3" borderId="20" xfId="0" applyFont="1" applyFill="1" applyBorder="1"/>
    <xf numFmtId="0" fontId="0" fillId="0" borderId="12" xfId="0" applyFont="1" applyBorder="1"/>
    <xf numFmtId="0" fontId="0" fillId="3" borderId="12" xfId="0" applyFont="1" applyFill="1" applyBorder="1"/>
    <xf numFmtId="0" fontId="0" fillId="3" borderId="0" xfId="0" applyFont="1" applyFill="1"/>
    <xf numFmtId="0" fontId="10" fillId="0" borderId="3" xfId="0" applyFont="1" applyBorder="1" applyAlignment="1">
      <alignment horizontal="center" vertical="center" wrapText="1"/>
    </xf>
    <xf numFmtId="0" fontId="0" fillId="2" borderId="12" xfId="0" applyFont="1" applyFill="1" applyBorder="1"/>
    <xf numFmtId="0" fontId="0" fillId="2" borderId="0" xfId="0" applyFont="1" applyFill="1"/>
    <xf numFmtId="0" fontId="5" fillId="0" borderId="0" xfId="0" applyFont="1" applyFill="1" applyBorder="1"/>
    <xf numFmtId="0" fontId="0" fillId="0" borderId="0" xfId="0" applyFont="1" applyAlignment="1">
      <alignment vertical="center"/>
    </xf>
    <xf numFmtId="0" fontId="5" fillId="0" borderId="0" xfId="0" applyFont="1" applyBorder="1" applyAlignment="1">
      <alignment horizontal="center" vertical="center" wrapText="1"/>
    </xf>
    <xf numFmtId="0" fontId="5" fillId="0" borderId="9" xfId="0" quotePrefix="1" applyFont="1" applyBorder="1" applyAlignment="1">
      <alignment horizontal="center" vertical="center" wrapText="1"/>
    </xf>
    <xf numFmtId="0" fontId="5" fillId="0" borderId="12" xfId="0" applyFont="1" applyBorder="1" applyAlignment="1">
      <alignment horizontal="center" vertical="center" wrapText="1"/>
    </xf>
    <xf numFmtId="0" fontId="5" fillId="0" borderId="9" xfId="0" applyFont="1" applyBorder="1" applyAlignment="1">
      <alignment horizontal="center" vertical="center" wrapText="1"/>
    </xf>
    <xf numFmtId="0" fontId="5" fillId="0" borderId="32" xfId="0" applyFont="1" applyFill="1" applyBorder="1"/>
    <xf numFmtId="0" fontId="0" fillId="0" borderId="32" xfId="0" applyFont="1" applyFill="1" applyBorder="1" applyAlignment="1">
      <alignment horizontal="center" vertical="center" wrapText="1"/>
    </xf>
    <xf numFmtId="0" fontId="0" fillId="0" borderId="0" xfId="0" applyFont="1" applyFill="1" applyBorder="1"/>
    <xf numFmtId="0" fontId="5" fillId="0" borderId="0" xfId="0" applyFont="1" applyFill="1" applyBorder="1" applyAlignment="1">
      <alignment horizontal="center"/>
    </xf>
    <xf numFmtId="0" fontId="10" fillId="0" borderId="0" xfId="0" applyFont="1" applyFill="1" applyBorder="1" applyAlignment="1">
      <alignment horizontal="center"/>
    </xf>
    <xf numFmtId="0" fontId="5" fillId="0" borderId="0" xfId="0" applyFont="1" applyBorder="1" applyAlignment="1">
      <alignment horizontal="center" vertical="center"/>
    </xf>
    <xf numFmtId="0" fontId="5" fillId="0" borderId="9" xfId="0" applyFont="1" applyBorder="1" applyAlignment="1">
      <alignment horizontal="center" vertical="center" wrapText="1"/>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5" fillId="3" borderId="1" xfId="0" applyFont="1" applyFill="1" applyBorder="1" applyAlignment="1">
      <alignment vertical="center"/>
    </xf>
    <xf numFmtId="0" fontId="0" fillId="8" borderId="5" xfId="0" applyFont="1" applyFill="1" applyBorder="1" applyAlignment="1">
      <alignment horizontal="center" vertical="center"/>
    </xf>
    <xf numFmtId="0" fontId="0" fillId="5" borderId="16" xfId="0" applyFont="1" applyFill="1" applyBorder="1" applyAlignment="1">
      <alignment horizontal="center" vertical="center"/>
    </xf>
    <xf numFmtId="0" fontId="0" fillId="5" borderId="14" xfId="0" applyFont="1" applyFill="1" applyBorder="1" applyAlignment="1">
      <alignment horizontal="center" vertical="center"/>
    </xf>
    <xf numFmtId="0" fontId="0" fillId="5" borderId="13" xfId="0" applyFont="1" applyFill="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9" xfId="0" applyFont="1" applyBorder="1" applyAlignment="1">
      <alignment horizontal="center" vertical="center"/>
    </xf>
    <xf numFmtId="0" fontId="5" fillId="0" borderId="3" xfId="0" applyFont="1" applyBorder="1" applyAlignment="1">
      <alignment horizontal="center" vertical="center"/>
    </xf>
    <xf numFmtId="0" fontId="8" fillId="0" borderId="0" xfId="0" applyFont="1" applyAlignment="1">
      <alignment horizontal="center" vertical="center"/>
    </xf>
    <xf numFmtId="0" fontId="8" fillId="0" borderId="0" xfId="0" applyFont="1" applyBorder="1" applyAlignment="1">
      <alignment horizontal="center" vertical="center"/>
    </xf>
    <xf numFmtId="0" fontId="5" fillId="2" borderId="0" xfId="0" applyFont="1" applyFill="1" applyBorder="1" applyAlignment="1">
      <alignment vertical="center"/>
    </xf>
    <xf numFmtId="0" fontId="0" fillId="9" borderId="3" xfId="0" applyFont="1" applyFill="1" applyBorder="1" applyAlignment="1">
      <alignment horizontal="center" vertical="center"/>
    </xf>
    <xf numFmtId="0" fontId="0" fillId="7" borderId="0" xfId="0" applyFont="1" applyFill="1" applyBorder="1" applyAlignment="1">
      <alignment horizontal="center" vertical="center"/>
    </xf>
    <xf numFmtId="0" fontId="0" fillId="7" borderId="9" xfId="0" applyFont="1" applyFill="1" applyBorder="1" applyAlignment="1">
      <alignment horizontal="center" vertical="center"/>
    </xf>
    <xf numFmtId="0" fontId="7" fillId="0" borderId="9" xfId="2" applyFont="1" applyBorder="1" applyAlignment="1">
      <alignment horizontal="center" vertical="center" wrapText="1"/>
    </xf>
    <xf numFmtId="0" fontId="7" fillId="0" borderId="4" xfId="0" applyFont="1" applyBorder="1" applyAlignment="1">
      <alignment horizontal="center" vertical="center" wrapText="1"/>
    </xf>
    <xf numFmtId="0" fontId="7" fillId="0" borderId="9" xfId="0" applyFont="1" applyBorder="1" applyAlignment="1">
      <alignment horizontal="center" vertical="center" wrapText="1"/>
    </xf>
    <xf numFmtId="0" fontId="7"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3" borderId="1" xfId="0" applyFont="1" applyFill="1" applyBorder="1" applyAlignment="1">
      <alignment horizontal="center" vertical="center"/>
    </xf>
    <xf numFmtId="0" fontId="0" fillId="8" borderId="6" xfId="0" applyFont="1" applyFill="1" applyBorder="1" applyAlignment="1">
      <alignment horizontal="center" vertical="center"/>
    </xf>
    <xf numFmtId="0" fontId="0" fillId="3" borderId="16" xfId="0" applyFont="1" applyFill="1" applyBorder="1" applyAlignment="1">
      <alignment horizontal="center" vertical="center"/>
    </xf>
    <xf numFmtId="0" fontId="5" fillId="2" borderId="0" xfId="0" applyFont="1" applyFill="1" applyBorder="1" applyAlignment="1">
      <alignment horizontal="center" vertical="center"/>
    </xf>
    <xf numFmtId="0" fontId="0" fillId="9" borderId="4" xfId="0" applyFont="1" applyFill="1" applyBorder="1" applyAlignment="1">
      <alignment horizontal="center" vertical="center"/>
    </xf>
    <xf numFmtId="0" fontId="7" fillId="0" borderId="0" xfId="0" applyFont="1" applyBorder="1" applyAlignment="1">
      <alignment horizontal="center" vertical="center" wrapText="1"/>
    </xf>
    <xf numFmtId="0" fontId="5" fillId="0" borderId="32" xfId="0" applyFont="1" applyFill="1" applyBorder="1" applyAlignment="1">
      <alignment horizontal="center" vertical="center"/>
    </xf>
    <xf numFmtId="0" fontId="0" fillId="0" borderId="32" xfId="0" applyFont="1" applyFill="1" applyBorder="1" applyAlignment="1">
      <alignment horizontal="center" vertical="center"/>
    </xf>
    <xf numFmtId="0" fontId="2" fillId="3" borderId="16" xfId="0" applyFont="1" applyFill="1" applyBorder="1" applyAlignment="1">
      <alignment horizontal="left" vertical="center"/>
    </xf>
    <xf numFmtId="0" fontId="2" fillId="0" borderId="0" xfId="0" applyFont="1" applyFill="1" applyAlignment="1">
      <alignment horizontal="left" vertical="center" wrapText="1"/>
    </xf>
    <xf numFmtId="0" fontId="12" fillId="4" borderId="1" xfId="0" applyFont="1" applyFill="1" applyBorder="1" applyAlignment="1">
      <alignment horizontal="left" vertical="center" wrapText="1"/>
    </xf>
    <xf numFmtId="0" fontId="12" fillId="0" borderId="0" xfId="0" applyFont="1" applyFill="1" applyAlignment="1">
      <alignment horizontal="left" vertical="center" wrapText="1"/>
    </xf>
    <xf numFmtId="0" fontId="2" fillId="0" borderId="32" xfId="0" applyFont="1" applyFill="1" applyBorder="1" applyAlignment="1">
      <alignment horizontal="left" vertical="center"/>
    </xf>
    <xf numFmtId="0" fontId="2" fillId="0" borderId="0" xfId="0" applyFont="1" applyFill="1" applyBorder="1" applyAlignment="1">
      <alignment vertical="center"/>
    </xf>
    <xf numFmtId="0" fontId="7" fillId="0" borderId="0" xfId="0" applyFont="1" applyAlignment="1">
      <alignment horizontal="center" vertical="center" wrapText="1"/>
    </xf>
    <xf numFmtId="2" fontId="0" fillId="0" borderId="3" xfId="0" applyNumberFormat="1" applyFont="1" applyBorder="1" applyAlignment="1">
      <alignment horizontal="center" vertical="center" wrapText="1"/>
    </xf>
    <xf numFmtId="2" fontId="0" fillId="0" borderId="4" xfId="0" applyNumberFormat="1" applyFont="1" applyBorder="1" applyAlignment="1">
      <alignment horizontal="center" vertical="center" wrapText="1"/>
    </xf>
    <xf numFmtId="2" fontId="0" fillId="0" borderId="0" xfId="0" applyNumberFormat="1" applyFont="1" applyBorder="1" applyAlignment="1">
      <alignment horizontal="center" vertical="center" wrapText="1"/>
    </xf>
    <xf numFmtId="2" fontId="0" fillId="0" borderId="9" xfId="0" applyNumberFormat="1" applyFont="1" applyBorder="1" applyAlignment="1">
      <alignment horizontal="center" vertical="center" wrapText="1"/>
    </xf>
    <xf numFmtId="0" fontId="10" fillId="0" borderId="4" xfId="0" applyFont="1" applyBorder="1" applyAlignment="1">
      <alignment horizontal="center" vertical="center" wrapText="1"/>
    </xf>
    <xf numFmtId="2" fontId="0" fillId="0" borderId="0" xfId="0" applyNumberFormat="1" applyFont="1" applyAlignment="1">
      <alignment horizontal="center" vertical="center" wrapText="1"/>
    </xf>
    <xf numFmtId="0" fontId="5" fillId="0" borderId="4" xfId="0" applyFont="1" applyBorder="1" applyAlignment="1">
      <alignment vertical="center" wrapText="1"/>
    </xf>
    <xf numFmtId="0" fontId="12" fillId="6" borderId="0" xfId="0" applyFont="1" applyFill="1" applyBorder="1" applyAlignment="1">
      <alignment horizontal="left" vertical="center" wrapText="1"/>
    </xf>
    <xf numFmtId="0" fontId="5" fillId="2" borderId="9" xfId="0" applyFont="1" applyFill="1" applyBorder="1" applyAlignment="1">
      <alignment horizontal="center" vertical="center"/>
    </xf>
    <xf numFmtId="0" fontId="12" fillId="0" borderId="32"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2" fillId="0" borderId="16" xfId="0" applyFont="1" applyFill="1" applyBorder="1" applyAlignment="1">
      <alignment horizontal="left" vertical="center" wrapText="1"/>
    </xf>
    <xf numFmtId="0" fontId="8" fillId="0" borderId="4" xfId="0" applyFont="1" applyBorder="1" applyAlignment="1">
      <alignment horizontal="center" vertical="center" wrapText="1"/>
    </xf>
    <xf numFmtId="0" fontId="7" fillId="0" borderId="3" xfId="0" quotePrefix="1" applyFont="1" applyBorder="1" applyAlignment="1">
      <alignment horizontal="center" vertical="center" wrapText="1"/>
    </xf>
    <xf numFmtId="0" fontId="8" fillId="0" borderId="9" xfId="0" applyFont="1" applyBorder="1" applyAlignment="1">
      <alignment horizontal="center" vertical="center" wrapText="1"/>
    </xf>
    <xf numFmtId="164" fontId="7" fillId="0" borderId="3" xfId="0" applyNumberFormat="1" applyFont="1" applyBorder="1" applyAlignment="1">
      <alignment horizontal="center" vertical="center" wrapText="1"/>
    </xf>
    <xf numFmtId="0" fontId="8" fillId="0" borderId="0" xfId="0" applyFont="1" applyBorder="1" applyAlignment="1">
      <alignment horizontal="center" vertical="center" wrapText="1"/>
    </xf>
    <xf numFmtId="0" fontId="8" fillId="0" borderId="0" xfId="0" applyFont="1" applyAlignment="1">
      <alignment horizontal="center" vertical="center" wrapText="1"/>
    </xf>
    <xf numFmtId="0" fontId="8" fillId="0" borderId="9" xfId="0" applyFont="1" applyBorder="1" applyAlignment="1">
      <alignment horizontal="center" vertical="center" wrapText="1"/>
    </xf>
    <xf numFmtId="164" fontId="5" fillId="0" borderId="12" xfId="0" applyNumberFormat="1" applyFont="1" applyBorder="1" applyAlignment="1">
      <alignment horizontal="center" vertical="center"/>
    </xf>
    <xf numFmtId="16" fontId="7" fillId="0" borderId="3" xfId="0" quotePrefix="1" applyNumberFormat="1" applyFont="1" applyBorder="1" applyAlignment="1">
      <alignment horizontal="center" vertical="center" wrapText="1"/>
    </xf>
    <xf numFmtId="0" fontId="8" fillId="0" borderId="4" xfId="0" applyFont="1" applyBorder="1" applyAlignment="1">
      <alignment vertical="center" wrapText="1"/>
    </xf>
    <xf numFmtId="16" fontId="7" fillId="0" borderId="3"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5" fillId="0" borderId="0" xfId="0" applyFont="1" applyBorder="1" applyAlignment="1">
      <alignment horizontal="center" vertical="center" wrapText="1"/>
    </xf>
    <xf numFmtId="2" fontId="0" fillId="0" borderId="9" xfId="0" applyNumberFormat="1" applyBorder="1"/>
    <xf numFmtId="2" fontId="0" fillId="0" borderId="15" xfId="0" applyNumberFormat="1" applyBorder="1"/>
    <xf numFmtId="2" fontId="6" fillId="0" borderId="9" xfId="0" applyNumberFormat="1" applyFont="1" applyBorder="1"/>
    <xf numFmtId="2" fontId="6" fillId="0" borderId="15" xfId="0" applyNumberFormat="1" applyFont="1" applyBorder="1"/>
    <xf numFmtId="2" fontId="0" fillId="0" borderId="15" xfId="0" applyNumberFormat="1" applyFill="1" applyBorder="1"/>
    <xf numFmtId="2" fontId="0" fillId="0" borderId="28" xfId="0" applyNumberFormat="1" applyFont="1" applyBorder="1"/>
    <xf numFmtId="0" fontId="0" fillId="3" borderId="12" xfId="0" applyFont="1" applyFill="1" applyBorder="1" applyAlignment="1">
      <alignment horizontal="center" vertical="center"/>
    </xf>
    <xf numFmtId="0" fontId="0" fillId="3" borderId="0" xfId="0" applyFont="1" applyFill="1" applyBorder="1" applyAlignment="1">
      <alignment horizontal="center" vertical="center"/>
    </xf>
    <xf numFmtId="0" fontId="0" fillId="2" borderId="12" xfId="0" applyFont="1" applyFill="1" applyBorder="1" applyAlignment="1">
      <alignment horizontal="center" vertical="center"/>
    </xf>
    <xf numFmtId="0" fontId="0" fillId="2" borderId="0" xfId="0" applyFont="1" applyFill="1" applyBorder="1" applyAlignment="1">
      <alignment horizontal="center" vertical="center"/>
    </xf>
    <xf numFmtId="0" fontId="14" fillId="0" borderId="0" xfId="0" applyFont="1" applyBorder="1" applyAlignment="1">
      <alignment vertical="center" wrapText="1"/>
    </xf>
    <xf numFmtId="0" fontId="13" fillId="0" borderId="12" xfId="0" applyFont="1" applyBorder="1" applyAlignment="1">
      <alignment horizontal="center" vertical="center" wrapText="1"/>
    </xf>
    <xf numFmtId="3" fontId="0" fillId="0" borderId="23" xfId="0" applyNumberFormat="1" applyBorder="1"/>
    <xf numFmtId="3" fontId="0" fillId="0" borderId="9" xfId="0" applyNumberFormat="1" applyBorder="1"/>
    <xf numFmtId="3" fontId="0" fillId="0" borderId="9" xfId="0" applyNumberFormat="1" applyFont="1" applyBorder="1"/>
    <xf numFmtId="0" fontId="0" fillId="0" borderId="33" xfId="0" applyFont="1" applyBorder="1"/>
    <xf numFmtId="10" fontId="0" fillId="0" borderId="9" xfId="1" applyNumberFormat="1" applyFont="1" applyBorder="1"/>
    <xf numFmtId="10" fontId="0" fillId="0" borderId="9" xfId="1" applyNumberFormat="1" applyFont="1" applyBorder="1" applyAlignment="1">
      <alignment horizontal="right"/>
    </xf>
    <xf numFmtId="10" fontId="0" fillId="0" borderId="15" xfId="0" applyNumberFormat="1" applyBorder="1"/>
    <xf numFmtId="10" fontId="0" fillId="0" borderId="9" xfId="1" applyNumberFormat="1" applyFont="1" applyFill="1" applyBorder="1"/>
    <xf numFmtId="10" fontId="0" fillId="0" borderId="4" xfId="0" applyNumberFormat="1" applyFont="1" applyBorder="1" applyAlignment="1">
      <alignment horizontal="right"/>
    </xf>
    <xf numFmtId="0" fontId="6" fillId="0" borderId="0" xfId="0" applyFont="1"/>
    <xf numFmtId="0" fontId="0" fillId="0" borderId="12" xfId="0" applyFont="1" applyBorder="1" applyAlignment="1">
      <alignment horizontal="center" vertical="center" wrapText="1"/>
    </xf>
    <xf numFmtId="0" fontId="0" fillId="0" borderId="0" xfId="0" applyFont="1" applyBorder="1" applyAlignment="1">
      <alignment horizontal="center" vertical="center" wrapText="1"/>
    </xf>
    <xf numFmtId="0" fontId="10" fillId="0" borderId="3" xfId="0" applyFont="1" applyBorder="1" applyAlignment="1">
      <alignment horizontal="center" vertical="center" wrapText="1"/>
    </xf>
    <xf numFmtId="0" fontId="5" fillId="0" borderId="9" xfId="0" applyFont="1" applyBorder="1" applyAlignment="1">
      <alignment horizontal="center" vertical="center"/>
    </xf>
    <xf numFmtId="0" fontId="0" fillId="0" borderId="32" xfId="0" applyFont="1" applyFill="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2" fillId="3" borderId="20" xfId="0" applyFont="1" applyFill="1" applyBorder="1" applyAlignment="1">
      <alignment horizontal="center"/>
    </xf>
    <xf numFmtId="0" fontId="2" fillId="3" borderId="16" xfId="0" applyFont="1" applyFill="1" applyBorder="1" applyAlignment="1">
      <alignment horizontal="center"/>
    </xf>
    <xf numFmtId="0" fontId="0" fillId="0" borderId="30" xfId="0" applyFont="1" applyBorder="1" applyAlignment="1">
      <alignment horizontal="center" vertical="center" wrapText="1"/>
    </xf>
    <xf numFmtId="0" fontId="0" fillId="0" borderId="32" xfId="0" applyFont="1" applyBorder="1" applyAlignment="1">
      <alignment horizontal="center" vertical="center" wrapText="1"/>
    </xf>
    <xf numFmtId="0" fontId="2" fillId="3" borderId="29" xfId="0" applyFont="1" applyFill="1" applyBorder="1" applyAlignment="1">
      <alignment horizontal="center"/>
    </xf>
    <xf numFmtId="0" fontId="5" fillId="0" borderId="30" xfId="0" applyFont="1" applyBorder="1" applyAlignment="1">
      <alignment horizontal="center" vertical="center" wrapText="1"/>
    </xf>
    <xf numFmtId="0" fontId="5" fillId="0" borderId="27"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2" xfId="0" applyFont="1" applyBorder="1" applyAlignment="1">
      <alignment horizontal="center" vertical="top" wrapText="1"/>
    </xf>
    <xf numFmtId="0" fontId="5" fillId="0" borderId="4" xfId="0" applyFont="1" applyBorder="1" applyAlignment="1">
      <alignment horizontal="center" vertical="top" wrapText="1"/>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 fillId="3" borderId="13" xfId="0" applyFont="1" applyFill="1" applyBorder="1" applyAlignment="1">
      <alignment horizontal="center"/>
    </xf>
    <xf numFmtId="0" fontId="7" fillId="0" borderId="26" xfId="0" applyFont="1" applyBorder="1" applyAlignment="1">
      <alignment horizontal="center" vertical="center" wrapText="1"/>
    </xf>
    <xf numFmtId="0" fontId="7" fillId="0" borderId="2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9" fillId="0" borderId="4" xfId="0" applyFont="1" applyBorder="1" applyAlignment="1">
      <alignment horizontal="center" vertical="center" wrapText="1"/>
    </xf>
    <xf numFmtId="0" fontId="0" fillId="0" borderId="9" xfId="0" applyFont="1" applyBorder="1" applyAlignment="1">
      <alignment horizontal="center" vertical="center" wrapText="1"/>
    </xf>
    <xf numFmtId="0" fontId="9" fillId="3" borderId="17" xfId="0" applyFont="1" applyFill="1" applyBorder="1" applyAlignment="1">
      <alignment horizontal="center"/>
    </xf>
    <xf numFmtId="0" fontId="9" fillId="3" borderId="18" xfId="0" applyFont="1" applyFill="1" applyBorder="1" applyAlignment="1">
      <alignment horizontal="center"/>
    </xf>
    <xf numFmtId="0" fontId="0" fillId="5" borderId="5" xfId="0" applyFont="1" applyFill="1" applyBorder="1" applyAlignment="1">
      <alignment horizontal="center" vertical="center"/>
    </xf>
    <xf numFmtId="0" fontId="5" fillId="3" borderId="6" xfId="0" applyFont="1" applyFill="1" applyBorder="1" applyAlignment="1">
      <alignment vertical="center"/>
    </xf>
    <xf numFmtId="0" fontId="0" fillId="0" borderId="7" xfId="0" applyFont="1" applyBorder="1" applyAlignment="1">
      <alignment horizontal="center" vertical="center" wrapText="1"/>
    </xf>
    <xf numFmtId="0" fontId="5" fillId="0" borderId="8" xfId="0" applyFont="1" applyBorder="1" applyAlignment="1">
      <alignment horizontal="center" vertical="center"/>
    </xf>
    <xf numFmtId="0" fontId="5" fillId="0" borderId="26" xfId="0" applyFont="1" applyBorder="1" applyAlignment="1">
      <alignment horizontal="center" vertical="center" wrapText="1"/>
    </xf>
    <xf numFmtId="0" fontId="5" fillId="0" borderId="23" xfId="0" applyFont="1" applyBorder="1" applyAlignment="1">
      <alignment horizontal="center" vertical="center" wrapText="1"/>
    </xf>
    <xf numFmtId="0" fontId="5" fillId="0" borderId="9" xfId="0" applyFont="1" applyBorder="1" applyAlignment="1">
      <alignment horizontal="center" vertical="center" wrapText="1"/>
    </xf>
    <xf numFmtId="1" fontId="0" fillId="0" borderId="3" xfId="0" applyNumberFormat="1" applyFont="1" applyBorder="1" applyAlignment="1">
      <alignment horizontal="center" vertical="center" wrapText="1"/>
    </xf>
    <xf numFmtId="0" fontId="0" fillId="0" borderId="26"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32" xfId="0" applyFont="1" applyFill="1" applyBorder="1" applyAlignment="1">
      <alignment horizontal="center" vertical="center" wrapText="1"/>
    </xf>
    <xf numFmtId="0" fontId="5" fillId="0" borderId="32" xfId="0" applyFont="1" applyFill="1" applyBorder="1"/>
    <xf numFmtId="0" fontId="5" fillId="3" borderId="10" xfId="0" applyFont="1" applyFill="1" applyBorder="1" applyAlignment="1">
      <alignment vertical="center"/>
    </xf>
    <xf numFmtId="0" fontId="5" fillId="0" borderId="11" xfId="0" applyFont="1" applyBorder="1" applyAlignment="1">
      <alignment horizontal="center" vertical="center"/>
    </xf>
    <xf numFmtId="0" fontId="9" fillId="3" borderId="19" xfId="0" applyFont="1" applyFill="1" applyBorder="1" applyAlignment="1">
      <alignment horizontal="center"/>
    </xf>
    <xf numFmtId="0" fontId="0" fillId="0" borderId="3" xfId="0" applyFont="1" applyBorder="1" applyAlignment="1">
      <alignment horizontal="left" vertical="center" wrapText="1"/>
    </xf>
    <xf numFmtId="0" fontId="5" fillId="0" borderId="9" xfId="0" applyFont="1" applyBorder="1" applyAlignment="1">
      <alignment vertical="center" wrapText="1"/>
    </xf>
    <xf numFmtId="0" fontId="5" fillId="0" borderId="4" xfId="0" applyFont="1" applyBorder="1" applyAlignment="1">
      <alignment horizontal="center" vertical="center"/>
    </xf>
    <xf numFmtId="0" fontId="0" fillId="0" borderId="13" xfId="0" applyFont="1" applyBorder="1" applyAlignment="1">
      <alignment horizontal="left" vertical="center" wrapText="1"/>
    </xf>
    <xf numFmtId="0" fontId="5" fillId="0" borderId="14" xfId="0" applyFont="1" applyBorder="1" applyAlignment="1">
      <alignment vertical="center" wrapText="1"/>
    </xf>
    <xf numFmtId="0" fontId="0" fillId="7" borderId="3" xfId="0" applyFont="1" applyFill="1" applyBorder="1" applyAlignment="1">
      <alignment horizontal="center" vertical="center"/>
    </xf>
    <xf numFmtId="0" fontId="5" fillId="2" borderId="9" xfId="0" applyFont="1" applyFill="1" applyBorder="1" applyAlignment="1">
      <alignment vertical="center"/>
    </xf>
    <xf numFmtId="0" fontId="0" fillId="0" borderId="26" xfId="0" applyFont="1" applyBorder="1" applyAlignment="1">
      <alignment horizontal="left" vertical="center" wrapText="1"/>
    </xf>
    <xf numFmtId="0" fontId="5" fillId="0" borderId="23" xfId="0" applyFont="1" applyBorder="1" applyAlignment="1">
      <alignment vertical="center" wrapText="1"/>
    </xf>
    <xf numFmtId="0" fontId="7" fillId="0" borderId="3" xfId="0" applyFont="1" applyBorder="1" applyAlignment="1">
      <alignment horizontal="left" vertical="center" wrapText="1"/>
    </xf>
    <xf numFmtId="0" fontId="5" fillId="0" borderId="9" xfId="0" applyFont="1" applyBorder="1" applyAlignment="1">
      <alignment horizontal="left" vertical="center"/>
    </xf>
    <xf numFmtId="0" fontId="5" fillId="0" borderId="4" xfId="0" applyFont="1" applyBorder="1" applyAlignment="1">
      <alignment vertical="center" wrapText="1"/>
    </xf>
    <xf numFmtId="0" fontId="5" fillId="0" borderId="29" xfId="0" applyFont="1" applyBorder="1" applyAlignment="1">
      <alignment vertical="center" wrapText="1"/>
    </xf>
    <xf numFmtId="0" fontId="0" fillId="5" borderId="6" xfId="0" applyFont="1" applyFill="1" applyBorder="1" applyAlignment="1">
      <alignment horizontal="center" vertical="center"/>
    </xf>
    <xf numFmtId="0" fontId="0" fillId="0" borderId="8" xfId="0" applyFont="1" applyBorder="1" applyAlignment="1">
      <alignment horizontal="center" vertical="center" wrapText="1"/>
    </xf>
    <xf numFmtId="0" fontId="0" fillId="0" borderId="27" xfId="0" applyFont="1" applyBorder="1" applyAlignment="1">
      <alignment horizontal="left" vertical="center" wrapText="1"/>
    </xf>
    <xf numFmtId="0" fontId="5" fillId="0" borderId="26" xfId="0" applyFont="1" applyBorder="1" applyAlignment="1">
      <alignment horizontal="left" vertical="center" wrapText="1"/>
    </xf>
    <xf numFmtId="0" fontId="5" fillId="0" borderId="27" xfId="0" applyFont="1" applyBorder="1" applyAlignment="1">
      <alignment horizontal="left" vertical="center" wrapText="1"/>
    </xf>
    <xf numFmtId="0" fontId="5" fillId="0" borderId="3"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left" vertical="center"/>
    </xf>
    <xf numFmtId="0" fontId="5" fillId="2" borderId="4" xfId="0" applyFont="1" applyFill="1" applyBorder="1" applyAlignment="1">
      <alignment vertical="center"/>
    </xf>
    <xf numFmtId="0" fontId="10" fillId="0" borderId="26" xfId="0" applyFont="1" applyBorder="1" applyAlignment="1">
      <alignment horizontal="center" vertical="center" wrapText="1"/>
    </xf>
    <xf numFmtId="0" fontId="5" fillId="0" borderId="3" xfId="0" applyFont="1" applyBorder="1" applyAlignment="1">
      <alignment horizontal="center" vertical="top" wrapText="1"/>
    </xf>
    <xf numFmtId="0" fontId="0" fillId="0" borderId="4" xfId="0" applyFont="1" applyBorder="1" applyAlignment="1">
      <alignment horizontal="left" vertical="center" wrapText="1"/>
    </xf>
    <xf numFmtId="0" fontId="0" fillId="0" borderId="0" xfId="0" applyFont="1" applyFill="1" applyBorder="1" applyAlignment="1">
      <alignment horizontal="center"/>
    </xf>
    <xf numFmtId="0" fontId="5" fillId="0" borderId="0" xfId="0" applyFont="1" applyFill="1" applyBorder="1"/>
    <xf numFmtId="0" fontId="5" fillId="2" borderId="9" xfId="0" applyFont="1" applyFill="1" applyBorder="1" applyAlignment="1">
      <alignment horizontal="center" vertical="center"/>
    </xf>
    <xf numFmtId="0" fontId="5" fillId="0" borderId="23" xfId="0" applyFont="1" applyBorder="1" applyAlignment="1">
      <alignment horizontal="left" vertical="center" wrapText="1"/>
    </xf>
    <xf numFmtId="0" fontId="5" fillId="0" borderId="9" xfId="0" applyFont="1" applyBorder="1" applyAlignment="1">
      <alignment horizontal="left" vertical="center" wrapText="1"/>
    </xf>
    <xf numFmtId="0" fontId="5" fillId="3" borderId="6" xfId="0" applyFont="1" applyFill="1" applyBorder="1" applyAlignment="1">
      <alignment horizontal="center" vertical="center"/>
    </xf>
    <xf numFmtId="0" fontId="5" fillId="0" borderId="14" xfId="0" applyFont="1" applyBorder="1" applyAlignment="1">
      <alignment horizontal="left" vertical="center" wrapText="1"/>
    </xf>
    <xf numFmtId="0" fontId="5" fillId="0" borderId="32" xfId="0" applyFont="1" applyFill="1" applyBorder="1" applyAlignment="1">
      <alignment horizontal="center" vertical="center"/>
    </xf>
    <xf numFmtId="0" fontId="0" fillId="0" borderId="3" xfId="0" applyFont="1" applyBorder="1" applyAlignment="1">
      <alignment horizontal="center" vertical="top" wrapText="1"/>
    </xf>
    <xf numFmtId="0" fontId="0" fillId="5" borderId="1" xfId="0" applyFont="1" applyFill="1" applyBorder="1" applyAlignment="1">
      <alignment horizontal="center" vertical="center"/>
    </xf>
    <xf numFmtId="0" fontId="5" fillId="3" borderId="10" xfId="0" applyFont="1" applyFill="1" applyBorder="1" applyAlignment="1">
      <alignment horizontal="center" vertical="center"/>
    </xf>
    <xf numFmtId="0" fontId="0" fillId="0" borderId="16" xfId="0" applyFont="1" applyBorder="1" applyAlignment="1">
      <alignment horizontal="left" vertical="center" wrapText="1"/>
    </xf>
    <xf numFmtId="0" fontId="5" fillId="0" borderId="29" xfId="0" applyFont="1" applyBorder="1" applyAlignment="1">
      <alignment horizontal="left" vertical="center"/>
    </xf>
    <xf numFmtId="0" fontId="9" fillId="3" borderId="20" xfId="2" applyFont="1" applyFill="1" applyBorder="1" applyAlignment="1">
      <alignment horizontal="center" wrapText="1"/>
    </xf>
    <xf numFmtId="0" fontId="9" fillId="3" borderId="14" xfId="2" applyFont="1" applyFill="1" applyBorder="1" applyAlignment="1">
      <alignment horizontal="center" wrapText="1"/>
    </xf>
    <xf numFmtId="0" fontId="5" fillId="2" borderId="4" xfId="0" applyFont="1" applyFill="1" applyBorder="1" applyAlignment="1">
      <alignment horizontal="center" vertical="center"/>
    </xf>
    <xf numFmtId="0" fontId="0" fillId="0" borderId="32" xfId="0" applyFont="1" applyBorder="1" applyAlignment="1">
      <alignment horizontal="left" vertical="center" wrapText="1"/>
    </xf>
    <xf numFmtId="0" fontId="5" fillId="0" borderId="27" xfId="0" applyFont="1" applyBorder="1" applyAlignment="1">
      <alignment horizontal="left" vertical="center"/>
    </xf>
    <xf numFmtId="0" fontId="0" fillId="0" borderId="0" xfId="0" applyFont="1" applyBorder="1" applyAlignment="1">
      <alignment horizontal="left" vertical="center" wrapText="1"/>
    </xf>
    <xf numFmtId="0" fontId="7" fillId="0" borderId="4" xfId="0" applyFont="1" applyBorder="1" applyAlignment="1">
      <alignment horizontal="left" vertical="center" wrapText="1"/>
    </xf>
    <xf numFmtId="0" fontId="0" fillId="7" borderId="4" xfId="0" applyFont="1" applyFill="1" applyBorder="1" applyAlignment="1">
      <alignment horizontal="center" vertical="center"/>
    </xf>
    <xf numFmtId="0" fontId="0" fillId="0" borderId="13" xfId="0" applyFont="1" applyBorder="1" applyAlignment="1">
      <alignment horizontal="left" vertical="center"/>
    </xf>
    <xf numFmtId="0" fontId="0" fillId="0" borderId="29" xfId="0" applyFont="1" applyBorder="1" applyAlignment="1">
      <alignment horizontal="left" vertical="center"/>
    </xf>
    <xf numFmtId="0" fontId="5" fillId="0" borderId="0" xfId="0" applyFont="1" applyBorder="1" applyAlignment="1">
      <alignment horizontal="center" vertical="center" wrapText="1"/>
    </xf>
    <xf numFmtId="0" fontId="5" fillId="0" borderId="27" xfId="0" applyFont="1" applyBorder="1" applyAlignment="1">
      <alignment horizontal="center" vertical="center"/>
    </xf>
    <xf numFmtId="0" fontId="10" fillId="0" borderId="13" xfId="0" applyFont="1" applyBorder="1" applyAlignment="1">
      <alignment horizontal="center" vertical="center" wrapText="1"/>
    </xf>
    <xf numFmtId="0" fontId="5" fillId="0" borderId="14" xfId="0" applyFont="1" applyBorder="1" applyAlignment="1">
      <alignment horizontal="center" vertical="center"/>
    </xf>
    <xf numFmtId="0" fontId="0" fillId="0" borderId="23" xfId="0" applyFont="1" applyBorder="1" applyAlignment="1">
      <alignment horizontal="center" vertical="center" wrapText="1"/>
    </xf>
    <xf numFmtId="0" fontId="0" fillId="7" borderId="0" xfId="0" applyFont="1" applyFill="1" applyBorder="1" applyAlignment="1">
      <alignment horizontal="center" vertical="center"/>
    </xf>
    <xf numFmtId="0" fontId="5" fillId="0" borderId="23" xfId="0" applyFont="1" applyBorder="1" applyAlignment="1">
      <alignment horizontal="center" vertical="center"/>
    </xf>
    <xf numFmtId="0" fontId="7" fillId="0" borderId="0" xfId="0" applyFont="1" applyBorder="1" applyAlignment="1">
      <alignment horizontal="center" vertical="top" wrapText="1"/>
    </xf>
    <xf numFmtId="0" fontId="0" fillId="0" borderId="9" xfId="0" applyFont="1" applyBorder="1" applyAlignment="1">
      <alignment horizontal="center" vertical="top" wrapText="1"/>
    </xf>
    <xf numFmtId="0" fontId="7" fillId="0" borderId="3" xfId="0" applyFont="1" applyBorder="1" applyAlignment="1">
      <alignment horizontal="center" vertical="top" wrapText="1"/>
    </xf>
    <xf numFmtId="0" fontId="7" fillId="0" borderId="9" xfId="0" applyFont="1" applyBorder="1" applyAlignment="1">
      <alignment horizontal="center" vertical="top" wrapText="1"/>
    </xf>
    <xf numFmtId="0" fontId="0" fillId="0" borderId="2" xfId="0" applyFont="1" applyBorder="1" applyAlignment="1">
      <alignment horizontal="center" vertical="center" wrapText="1"/>
    </xf>
    <xf numFmtId="0" fontId="7" fillId="0" borderId="4" xfId="0" applyFont="1" applyBorder="1" applyAlignment="1">
      <alignment horizontal="center" vertical="top" wrapText="1"/>
    </xf>
    <xf numFmtId="0" fontId="5" fillId="0" borderId="12" xfId="0" applyFont="1" applyBorder="1" applyAlignment="1">
      <alignment horizontal="left" vertical="center" wrapText="1"/>
    </xf>
    <xf numFmtId="0" fontId="5" fillId="0" borderId="30" xfId="0" applyFont="1" applyBorder="1" applyAlignment="1">
      <alignment horizontal="left" vertical="center"/>
    </xf>
    <xf numFmtId="0" fontId="7" fillId="0" borderId="0" xfId="0" applyFont="1" applyBorder="1" applyAlignment="1">
      <alignment horizontal="left" vertical="top" wrapText="1"/>
    </xf>
    <xf numFmtId="0" fontId="7" fillId="0" borderId="4" xfId="0" applyFont="1" applyBorder="1" applyAlignment="1">
      <alignment horizontal="left" vertical="top" wrapText="1"/>
    </xf>
    <xf numFmtId="0" fontId="7" fillId="0" borderId="26" xfId="0" applyFont="1" applyBorder="1" applyAlignment="1">
      <alignment horizontal="left" vertical="center" wrapText="1"/>
    </xf>
    <xf numFmtId="0" fontId="7" fillId="0" borderId="27" xfId="0" applyFont="1" applyBorder="1" applyAlignment="1">
      <alignment horizontal="left" vertical="center"/>
    </xf>
    <xf numFmtId="0" fontId="0" fillId="0" borderId="12" xfId="0" applyFont="1" applyBorder="1" applyAlignment="1">
      <alignment horizontal="center" vertical="center"/>
    </xf>
    <xf numFmtId="0" fontId="0" fillId="0" borderId="9" xfId="0" applyFont="1" applyBorder="1" applyAlignment="1">
      <alignment horizontal="center" vertical="center"/>
    </xf>
    <xf numFmtId="0" fontId="7" fillId="0" borderId="12" xfId="0" applyFont="1" applyBorder="1" applyAlignment="1">
      <alignment horizontal="center" vertical="center"/>
    </xf>
    <xf numFmtId="0" fontId="7" fillId="0" borderId="4" xfId="0" applyFont="1" applyBorder="1" applyAlignment="1">
      <alignment horizontal="center" vertical="center"/>
    </xf>
    <xf numFmtId="0" fontId="5" fillId="0" borderId="20" xfId="0" applyFont="1" applyBorder="1" applyAlignment="1">
      <alignment horizontal="left" vertical="center"/>
    </xf>
    <xf numFmtId="0" fontId="7" fillId="0" borderId="12" xfId="0" applyFont="1" applyBorder="1" applyAlignment="1">
      <alignment horizontal="left" vertical="center"/>
    </xf>
    <xf numFmtId="0" fontId="7" fillId="0" borderId="4" xfId="0" applyFont="1" applyBorder="1" applyAlignment="1">
      <alignment horizontal="left" vertical="center"/>
    </xf>
    <xf numFmtId="0" fontId="9" fillId="3" borderId="17" xfId="0" applyFont="1" applyFill="1" applyBorder="1" applyAlignment="1">
      <alignment horizontal="center" wrapText="1"/>
    </xf>
    <xf numFmtId="0" fontId="9" fillId="3" borderId="18" xfId="0" applyFont="1" applyFill="1" applyBorder="1" applyAlignment="1">
      <alignment horizontal="center" wrapText="1"/>
    </xf>
    <xf numFmtId="0" fontId="0" fillId="0" borderId="3" xfId="0" applyFont="1" applyBorder="1" applyAlignment="1">
      <alignment horizontal="left" vertical="center"/>
    </xf>
    <xf numFmtId="0" fontId="7" fillId="0" borderId="13" xfId="0" applyFont="1" applyBorder="1" applyAlignment="1">
      <alignment horizontal="left" vertical="center" wrapText="1"/>
    </xf>
    <xf numFmtId="0" fontId="0" fillId="0" borderId="12" xfId="0" applyFont="1" applyBorder="1" applyAlignment="1">
      <alignment horizontal="left" vertical="center" wrapText="1"/>
    </xf>
    <xf numFmtId="0" fontId="0" fillId="0" borderId="9" xfId="0" applyFont="1" applyBorder="1" applyAlignment="1">
      <alignment horizontal="left" vertical="center" wrapText="1"/>
    </xf>
    <xf numFmtId="0" fontId="0" fillId="0" borderId="30" xfId="0" applyFont="1" applyBorder="1" applyAlignment="1">
      <alignment horizontal="left" vertical="center" wrapText="1"/>
    </xf>
    <xf numFmtId="0" fontId="0" fillId="0" borderId="23" xfId="0" applyFont="1" applyBorder="1" applyAlignment="1">
      <alignment horizontal="left" vertical="center" wrapText="1"/>
    </xf>
    <xf numFmtId="0" fontId="0" fillId="0" borderId="20" xfId="0" applyFont="1" applyBorder="1" applyAlignment="1">
      <alignment horizontal="left" vertical="center" wrapText="1"/>
    </xf>
    <xf numFmtId="0" fontId="0" fillId="0" borderId="14" xfId="0" applyFont="1" applyBorder="1" applyAlignment="1">
      <alignment horizontal="left" vertical="center" wrapText="1"/>
    </xf>
    <xf numFmtId="0" fontId="0" fillId="9" borderId="3" xfId="0" applyFont="1" applyFill="1" applyBorder="1" applyAlignment="1">
      <alignment horizontal="center" vertical="center"/>
    </xf>
    <xf numFmtId="0" fontId="0" fillId="8" borderId="5" xfId="0" applyFont="1" applyFill="1" applyBorder="1" applyAlignment="1">
      <alignment horizontal="center" vertical="center"/>
    </xf>
    <xf numFmtId="0" fontId="5" fillId="0" borderId="6" xfId="0" applyFont="1" applyBorder="1" applyAlignment="1">
      <alignment horizontal="center" vertical="center"/>
    </xf>
    <xf numFmtId="0" fontId="9" fillId="3" borderId="21" xfId="0" applyFont="1" applyFill="1" applyBorder="1" applyAlignment="1">
      <alignment horizontal="center"/>
    </xf>
    <xf numFmtId="0" fontId="0" fillId="0" borderId="3" xfId="0" applyFont="1" applyBorder="1" applyAlignment="1">
      <alignment horizontal="left" vertical="top" wrapText="1"/>
    </xf>
    <xf numFmtId="0" fontId="0" fillId="0" borderId="0" xfId="0" applyFont="1" applyBorder="1" applyAlignment="1">
      <alignment horizontal="left" vertical="top" wrapText="1"/>
    </xf>
    <xf numFmtId="0" fontId="11" fillId="0" borderId="3" xfId="0" applyFont="1" applyBorder="1" applyAlignment="1">
      <alignment horizontal="center" vertical="center" wrapText="1"/>
    </xf>
    <xf numFmtId="0" fontId="11" fillId="0" borderId="0" xfId="0" applyFont="1" applyBorder="1" applyAlignment="1">
      <alignment horizontal="center" vertical="center" wrapText="1"/>
    </xf>
    <xf numFmtId="0" fontId="0" fillId="0" borderId="16" xfId="0" applyFont="1" applyBorder="1" applyAlignment="1">
      <alignment horizontal="left" vertical="center"/>
    </xf>
    <xf numFmtId="0" fontId="7" fillId="0" borderId="32" xfId="0" applyFont="1" applyFill="1" applyBorder="1" applyAlignment="1">
      <alignment horizontal="center" vertical="center" wrapText="1"/>
    </xf>
    <xf numFmtId="0" fontId="5" fillId="0" borderId="14" xfId="0" applyFont="1" applyBorder="1" applyAlignment="1">
      <alignment horizontal="left" vertical="center"/>
    </xf>
    <xf numFmtId="0" fontId="5" fillId="0" borderId="23" xfId="0" applyFont="1" applyBorder="1" applyAlignment="1">
      <alignment horizontal="left" vertical="center"/>
    </xf>
    <xf numFmtId="0" fontId="9" fillId="3" borderId="16" xfId="0" applyFont="1" applyFill="1" applyBorder="1" applyAlignment="1">
      <alignment horizontal="center" wrapText="1"/>
    </xf>
    <xf numFmtId="0" fontId="9" fillId="3" borderId="14" xfId="0" applyFont="1" applyFill="1" applyBorder="1" applyAlignment="1">
      <alignment horizontal="center" wrapText="1"/>
    </xf>
    <xf numFmtId="0" fontId="10" fillId="0" borderId="9" xfId="0" applyFont="1" applyBorder="1" applyAlignment="1">
      <alignment horizontal="center" vertical="center" wrapText="1"/>
    </xf>
    <xf numFmtId="0" fontId="9" fillId="3" borderId="13" xfId="0" applyFont="1" applyFill="1" applyBorder="1" applyAlignment="1">
      <alignment horizontal="center"/>
    </xf>
    <xf numFmtId="0" fontId="9" fillId="3" borderId="14" xfId="0" applyFont="1" applyFill="1" applyBorder="1" applyAlignment="1">
      <alignment horizontal="center"/>
    </xf>
    <xf numFmtId="0" fontId="5" fillId="0" borderId="0" xfId="0" applyFont="1" applyBorder="1" applyAlignment="1">
      <alignment horizontal="center" vertical="top" wrapText="1"/>
    </xf>
    <xf numFmtId="0" fontId="10" fillId="0" borderId="4" xfId="0" applyFont="1" applyBorder="1" applyAlignment="1">
      <alignment horizontal="center" vertical="center" wrapText="1"/>
    </xf>
    <xf numFmtId="0" fontId="5" fillId="0" borderId="9" xfId="0" applyFont="1" applyBorder="1" applyAlignment="1">
      <alignment horizontal="center" vertical="top" wrapText="1"/>
    </xf>
    <xf numFmtId="2" fontId="0" fillId="0" borderId="3" xfId="0" applyNumberFormat="1" applyFont="1" applyBorder="1" applyAlignment="1">
      <alignment horizontal="left" vertical="center" wrapText="1"/>
    </xf>
    <xf numFmtId="2" fontId="0" fillId="0" borderId="4" xfId="0" applyNumberFormat="1" applyFont="1" applyBorder="1" applyAlignment="1">
      <alignment horizontal="left"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5" fillId="0" borderId="31" xfId="0" applyFont="1" applyBorder="1" applyAlignment="1">
      <alignment horizontal="center" vertical="center"/>
    </xf>
    <xf numFmtId="0" fontId="5" fillId="3" borderId="5" xfId="0" applyFont="1" applyFill="1" applyBorder="1" applyAlignment="1">
      <alignment horizontal="center" vertical="center"/>
    </xf>
    <xf numFmtId="0" fontId="7" fillId="0" borderId="3" xfId="0" applyFont="1" applyBorder="1" applyAlignment="1">
      <alignment horizontal="center" vertical="center"/>
    </xf>
    <xf numFmtId="0" fontId="7" fillId="0" borderId="30" xfId="2" applyFont="1" applyBorder="1" applyAlignment="1">
      <alignment horizontal="left" vertical="center" wrapText="1"/>
    </xf>
    <xf numFmtId="0" fontId="7" fillId="0" borderId="23" xfId="2" applyFont="1" applyBorder="1" applyAlignment="1">
      <alignment horizontal="left" vertical="center" wrapText="1"/>
    </xf>
    <xf numFmtId="0" fontId="7" fillId="0" borderId="20" xfId="2" applyFont="1" applyBorder="1" applyAlignment="1">
      <alignment horizontal="left" vertical="center" wrapText="1"/>
    </xf>
    <xf numFmtId="0" fontId="7" fillId="0" borderId="14" xfId="2" applyFont="1" applyBorder="1" applyAlignment="1">
      <alignment horizontal="left" vertical="center" wrapText="1"/>
    </xf>
    <xf numFmtId="0" fontId="7" fillId="0" borderId="12" xfId="2" applyFont="1" applyBorder="1" applyAlignment="1">
      <alignment horizontal="left" vertical="center" wrapText="1"/>
    </xf>
    <xf numFmtId="0" fontId="7" fillId="0" borderId="9" xfId="2" applyFont="1" applyBorder="1" applyAlignment="1">
      <alignment horizontal="left" vertical="center" wrapText="1"/>
    </xf>
    <xf numFmtId="0" fontId="5" fillId="0" borderId="3" xfId="0" applyFont="1" applyBorder="1" applyAlignment="1">
      <alignment horizontal="left" vertical="center"/>
    </xf>
    <xf numFmtId="0" fontId="5" fillId="0" borderId="4" xfId="0" applyFont="1" applyBorder="1" applyAlignment="1">
      <alignment horizontal="left" vertical="center" wrapText="1"/>
    </xf>
    <xf numFmtId="0" fontId="7" fillId="0" borderId="0" xfId="0" applyFont="1" applyBorder="1" applyAlignment="1">
      <alignment horizontal="left" vertical="center" wrapText="1"/>
    </xf>
    <xf numFmtId="0" fontId="5" fillId="0" borderId="3" xfId="0" applyFont="1" applyBorder="1" applyAlignment="1">
      <alignment horizontal="left" vertical="center" wrapText="1"/>
    </xf>
    <xf numFmtId="0" fontId="5" fillId="0" borderId="13" xfId="0" applyFont="1" applyBorder="1" applyAlignment="1">
      <alignment horizontal="left" vertical="center" wrapText="1"/>
    </xf>
    <xf numFmtId="0" fontId="5" fillId="0" borderId="29" xfId="0" applyFont="1" applyBorder="1" applyAlignment="1">
      <alignment horizontal="left" vertical="center" wrapText="1"/>
    </xf>
    <xf numFmtId="0" fontId="5" fillId="0" borderId="20" xfId="0" applyFont="1" applyBorder="1" applyAlignment="1">
      <alignment horizontal="left" vertical="center" wrapText="1"/>
    </xf>
    <xf numFmtId="0" fontId="5" fillId="0" borderId="30" xfId="0" applyFont="1" applyBorder="1" applyAlignment="1">
      <alignment horizontal="left" vertical="center" wrapText="1"/>
    </xf>
    <xf numFmtId="0" fontId="7" fillId="0" borderId="29" xfId="0" applyFont="1" applyBorder="1" applyAlignment="1">
      <alignment horizontal="left" vertical="center" wrapText="1"/>
    </xf>
    <xf numFmtId="0" fontId="7" fillId="0" borderId="27" xfId="0" applyFont="1" applyBorder="1" applyAlignment="1">
      <alignment horizontal="left" vertical="center" wrapText="1"/>
    </xf>
    <xf numFmtId="0" fontId="5" fillId="0" borderId="13" xfId="0" applyFont="1" applyBorder="1" applyAlignment="1">
      <alignment horizontal="left" vertical="center"/>
    </xf>
    <xf numFmtId="0" fontId="5" fillId="0" borderId="26" xfId="0" applyFont="1" applyBorder="1" applyAlignment="1">
      <alignment horizontal="left" vertical="center"/>
    </xf>
    <xf numFmtId="0" fontId="7" fillId="0" borderId="0" xfId="0" applyFont="1" applyFill="1" applyBorder="1" applyAlignment="1">
      <alignment horizontal="center" vertical="center" wrapText="1"/>
    </xf>
    <xf numFmtId="0" fontId="7" fillId="0" borderId="12" xfId="2" applyFont="1" applyBorder="1" applyAlignment="1">
      <alignment horizontal="center" vertical="center" wrapText="1"/>
    </xf>
    <xf numFmtId="0" fontId="7" fillId="0" borderId="4" xfId="2" applyFont="1" applyBorder="1" applyAlignment="1">
      <alignment horizontal="center" vertical="center" wrapText="1"/>
    </xf>
  </cellXfs>
  <cellStyles count="3">
    <cellStyle name="Normal" xfId="0" builtinId="0"/>
    <cellStyle name="Normal 2"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ideam.gov.co/documents/24277/72621342/Informe+del+Estado+de+los+glaciares+colombianos.pdf/26773334-c132-4672-91db-f620e8a989f9" TargetMode="External"/><Relationship Id="rId1" Type="http://schemas.openxmlformats.org/officeDocument/2006/relationships/hyperlink" Target="http://www.ideam.gov.co/documents/24277/72621342/Informe+del+Estado+de+los+glaciares+colombianos.pdf/26773334-c132-4672-91db-f620e8a989f9"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7"/>
  <sheetViews>
    <sheetView tabSelected="1" topLeftCell="A16" workbookViewId="0">
      <pane xSplit="2" topLeftCell="G1" activePane="topRight" state="frozen"/>
      <selection pane="topRight" activeCell="G29" sqref="G29"/>
    </sheetView>
  </sheetViews>
  <sheetFormatPr defaultRowHeight="14.5" x14ac:dyDescent="0.35"/>
  <cols>
    <col min="1" max="1" width="11.26953125" bestFit="1" customWidth="1"/>
    <col min="2" max="2" width="42.26953125" bestFit="1" customWidth="1"/>
    <col min="3" max="3" width="42.26953125" customWidth="1"/>
    <col min="4" max="5" width="29.7265625" bestFit="1" customWidth="1"/>
    <col min="6" max="6" width="94.26953125" bestFit="1" customWidth="1"/>
    <col min="7" max="7" width="24.7265625" bestFit="1" customWidth="1"/>
    <col min="8" max="8" width="19.26953125" bestFit="1" customWidth="1"/>
    <col min="9" max="9" width="18.453125" bestFit="1" customWidth="1"/>
    <col min="10" max="10" width="28.26953125" bestFit="1" customWidth="1"/>
  </cols>
  <sheetData>
    <row r="1" spans="1:10" x14ac:dyDescent="0.35">
      <c r="A1" s="19" t="s">
        <v>269</v>
      </c>
      <c r="B1" s="8" t="s">
        <v>237</v>
      </c>
      <c r="C1" s="27" t="s">
        <v>334</v>
      </c>
      <c r="D1" s="9" t="s">
        <v>267</v>
      </c>
      <c r="E1" s="8" t="s">
        <v>268</v>
      </c>
      <c r="F1" s="8" t="s">
        <v>238</v>
      </c>
      <c r="G1" s="8" t="s">
        <v>239</v>
      </c>
      <c r="H1" s="9" t="s">
        <v>240</v>
      </c>
      <c r="I1" s="8" t="s">
        <v>241</v>
      </c>
      <c r="J1" s="8" t="s">
        <v>242</v>
      </c>
    </row>
    <row r="2" spans="1:10" x14ac:dyDescent="0.35">
      <c r="A2" s="7">
        <v>1</v>
      </c>
      <c r="B2" s="30" t="s">
        <v>243</v>
      </c>
      <c r="C2" s="5" t="s">
        <v>333</v>
      </c>
      <c r="D2" s="26">
        <v>68.459999999999994</v>
      </c>
      <c r="E2" s="18">
        <v>20.88</v>
      </c>
      <c r="F2" s="11" t="s">
        <v>3</v>
      </c>
      <c r="G2" s="11" t="s">
        <v>475</v>
      </c>
      <c r="H2" s="128">
        <v>836.126699110495</v>
      </c>
      <c r="I2" s="23">
        <v>23</v>
      </c>
      <c r="J2" s="132">
        <f>I2/H2</f>
        <v>2.7507792807559332E-2</v>
      </c>
    </row>
    <row r="3" spans="1:10" x14ac:dyDescent="0.35">
      <c r="A3" s="7">
        <v>2</v>
      </c>
      <c r="B3" s="15" t="s">
        <v>244</v>
      </c>
      <c r="C3" s="5" t="s">
        <v>333</v>
      </c>
      <c r="D3" s="116">
        <v>60.38</v>
      </c>
      <c r="E3" s="117">
        <v>18.2</v>
      </c>
      <c r="F3" s="10" t="s">
        <v>39</v>
      </c>
      <c r="G3" s="10" t="s">
        <v>477</v>
      </c>
      <c r="H3" s="5">
        <v>36712.230000000003</v>
      </c>
      <c r="I3" s="5">
        <v>3.7</v>
      </c>
      <c r="J3" s="132">
        <f t="shared" ref="J3:J24" si="0">I3/H3</f>
        <v>1.0078385322820215E-4</v>
      </c>
    </row>
    <row r="4" spans="1:10" x14ac:dyDescent="0.35">
      <c r="A4" s="7">
        <v>3</v>
      </c>
      <c r="B4" s="15" t="s">
        <v>245</v>
      </c>
      <c r="C4" s="5" t="s">
        <v>333</v>
      </c>
      <c r="D4" s="116">
        <v>60.019500000000001</v>
      </c>
      <c r="E4" s="117">
        <v>17.730699999999999</v>
      </c>
      <c r="F4" s="10" t="s">
        <v>484</v>
      </c>
      <c r="G4" s="10" t="s">
        <v>477</v>
      </c>
      <c r="H4" s="5">
        <v>36712.230000000003</v>
      </c>
      <c r="I4" s="12" t="s">
        <v>260</v>
      </c>
      <c r="J4" s="133" t="s">
        <v>260</v>
      </c>
    </row>
    <row r="5" spans="1:10" x14ac:dyDescent="0.35">
      <c r="A5" s="7">
        <v>4</v>
      </c>
      <c r="B5" s="15" t="s">
        <v>311</v>
      </c>
      <c r="C5" s="5" t="s">
        <v>333</v>
      </c>
      <c r="D5" s="118">
        <v>59.5</v>
      </c>
      <c r="E5" s="119">
        <v>16.899999999999999</v>
      </c>
      <c r="F5" s="137" t="s">
        <v>363</v>
      </c>
      <c r="G5" s="10" t="s">
        <v>477</v>
      </c>
      <c r="H5" s="5">
        <v>36712.230000000003</v>
      </c>
      <c r="I5" s="5">
        <v>37000</v>
      </c>
      <c r="J5" s="134">
        <v>1</v>
      </c>
    </row>
    <row r="6" spans="1:10" x14ac:dyDescent="0.35">
      <c r="A6" s="7">
        <v>5</v>
      </c>
      <c r="B6" s="15" t="s">
        <v>246</v>
      </c>
      <c r="C6" s="5" t="s">
        <v>333</v>
      </c>
      <c r="D6" s="116">
        <v>57.43</v>
      </c>
      <c r="E6" s="117">
        <v>16.579999999999998</v>
      </c>
      <c r="F6" s="10" t="s">
        <v>60</v>
      </c>
      <c r="G6" s="10" t="s">
        <v>477</v>
      </c>
      <c r="H6" s="5">
        <v>55432.47</v>
      </c>
      <c r="I6" s="5">
        <v>3.4</v>
      </c>
      <c r="J6" s="132">
        <f t="shared" si="0"/>
        <v>6.1335892122432929E-5</v>
      </c>
    </row>
    <row r="7" spans="1:10" x14ac:dyDescent="0.35">
      <c r="A7" s="7">
        <v>6</v>
      </c>
      <c r="B7" s="29" t="s">
        <v>312</v>
      </c>
      <c r="C7" s="5" t="s">
        <v>333</v>
      </c>
      <c r="D7" s="118">
        <v>57.2</v>
      </c>
      <c r="E7" s="118">
        <v>15.5</v>
      </c>
      <c r="F7" s="137" t="s">
        <v>363</v>
      </c>
      <c r="G7" s="5" t="s">
        <v>477</v>
      </c>
      <c r="H7" s="5">
        <v>55432.47</v>
      </c>
      <c r="I7" s="12">
        <v>53600</v>
      </c>
      <c r="J7" s="133">
        <v>1</v>
      </c>
    </row>
    <row r="8" spans="1:10" x14ac:dyDescent="0.35">
      <c r="A8" s="7">
        <v>7</v>
      </c>
      <c r="B8" s="2" t="s">
        <v>249</v>
      </c>
      <c r="C8" s="5" t="s">
        <v>332</v>
      </c>
      <c r="D8" s="117">
        <v>54.3232</v>
      </c>
      <c r="E8" s="117">
        <v>-7.6275138888000003</v>
      </c>
      <c r="F8" s="10" t="s">
        <v>94</v>
      </c>
      <c r="G8" s="131" t="s">
        <v>476</v>
      </c>
      <c r="H8" s="129">
        <v>869</v>
      </c>
      <c r="I8" s="5">
        <v>195</v>
      </c>
      <c r="J8" s="132">
        <f>I8/H8</f>
        <v>0.2243958573072497</v>
      </c>
    </row>
    <row r="9" spans="1:10" x14ac:dyDescent="0.35">
      <c r="A9" s="7">
        <v>8</v>
      </c>
      <c r="B9" s="2" t="s">
        <v>247</v>
      </c>
      <c r="C9" s="5" t="s">
        <v>333</v>
      </c>
      <c r="D9" s="117">
        <v>52.151412999999998</v>
      </c>
      <c r="E9" s="117">
        <v>106.568654</v>
      </c>
      <c r="F9" s="10" t="s">
        <v>70</v>
      </c>
      <c r="G9" s="10" t="s">
        <v>476</v>
      </c>
      <c r="H9" s="129">
        <v>447000</v>
      </c>
      <c r="I9" s="5">
        <v>600</v>
      </c>
      <c r="J9" s="132">
        <f t="shared" si="0"/>
        <v>1.3422818791946308E-3</v>
      </c>
    </row>
    <row r="10" spans="1:10" x14ac:dyDescent="0.35">
      <c r="A10" s="7">
        <v>9</v>
      </c>
      <c r="B10" s="2" t="s">
        <v>248</v>
      </c>
      <c r="C10" s="5" t="s">
        <v>333</v>
      </c>
      <c r="D10" s="117">
        <v>46.757562999999998</v>
      </c>
      <c r="E10" s="117">
        <v>47.801037999999998</v>
      </c>
      <c r="F10" s="10" t="s">
        <v>70</v>
      </c>
      <c r="G10" s="10" t="s">
        <v>476</v>
      </c>
      <c r="H10" s="129">
        <v>1360000</v>
      </c>
      <c r="I10" s="5">
        <v>13800</v>
      </c>
      <c r="J10" s="132">
        <f t="shared" si="0"/>
        <v>1.0147058823529412E-2</v>
      </c>
    </row>
    <row r="11" spans="1:10" x14ac:dyDescent="0.35">
      <c r="A11" s="7">
        <v>10</v>
      </c>
      <c r="B11" s="2" t="s">
        <v>250</v>
      </c>
      <c r="C11" s="5" t="s">
        <v>333</v>
      </c>
      <c r="D11" s="117">
        <v>44.289872000000003</v>
      </c>
      <c r="E11" s="117">
        <v>-93.263942</v>
      </c>
      <c r="F11" s="10" t="s">
        <v>251</v>
      </c>
      <c r="G11" s="13" t="s">
        <v>97</v>
      </c>
      <c r="H11" s="129">
        <v>2800</v>
      </c>
      <c r="I11" s="5">
        <v>2800</v>
      </c>
      <c r="J11" s="132">
        <f t="shared" si="0"/>
        <v>1</v>
      </c>
    </row>
    <row r="12" spans="1:10" x14ac:dyDescent="0.35">
      <c r="A12" s="7">
        <v>11</v>
      </c>
      <c r="B12" s="2" t="s">
        <v>252</v>
      </c>
      <c r="C12" s="5" t="s">
        <v>332</v>
      </c>
      <c r="D12" s="117">
        <v>44.086320000000001</v>
      </c>
      <c r="E12" s="117">
        <v>12.34435</v>
      </c>
      <c r="F12" s="10" t="s">
        <v>108</v>
      </c>
      <c r="G12" s="10" t="s">
        <v>263</v>
      </c>
      <c r="H12" s="129">
        <v>620</v>
      </c>
      <c r="I12" s="5">
        <v>26</v>
      </c>
      <c r="J12" s="132">
        <f t="shared" si="0"/>
        <v>4.1935483870967745E-2</v>
      </c>
    </row>
    <row r="13" spans="1:10" x14ac:dyDescent="0.35">
      <c r="A13" s="7">
        <v>12</v>
      </c>
      <c r="B13" s="2" t="s">
        <v>254</v>
      </c>
      <c r="C13" s="5" t="s">
        <v>332</v>
      </c>
      <c r="D13" s="117">
        <v>37.5</v>
      </c>
      <c r="E13" s="117">
        <v>45.5</v>
      </c>
      <c r="F13" s="10" t="s">
        <v>117</v>
      </c>
      <c r="G13" s="10" t="s">
        <v>478</v>
      </c>
      <c r="H13" s="129">
        <v>52722</v>
      </c>
      <c r="I13" s="5">
        <v>4634</v>
      </c>
      <c r="J13" s="132">
        <f>I13/H13</f>
        <v>8.7894996396191347E-2</v>
      </c>
    </row>
    <row r="14" spans="1:10" s="25" customFormat="1" x14ac:dyDescent="0.35">
      <c r="A14" s="7">
        <v>13</v>
      </c>
      <c r="B14" s="31" t="s">
        <v>289</v>
      </c>
      <c r="C14" s="24" t="s">
        <v>332</v>
      </c>
      <c r="D14" s="120">
        <v>37.417000000000002</v>
      </c>
      <c r="E14" s="120">
        <v>49.466999999999999</v>
      </c>
      <c r="F14" s="16" t="s">
        <v>290</v>
      </c>
      <c r="G14" s="16" t="s">
        <v>479</v>
      </c>
      <c r="H14" s="28">
        <v>3740</v>
      </c>
      <c r="I14" s="24">
        <v>150</v>
      </c>
      <c r="J14" s="135">
        <f>I14/H14</f>
        <v>4.0106951871657755E-2</v>
      </c>
    </row>
    <row r="15" spans="1:10" s="25" customFormat="1" x14ac:dyDescent="0.35">
      <c r="A15" s="7">
        <v>14</v>
      </c>
      <c r="B15" s="31" t="s">
        <v>294</v>
      </c>
      <c r="C15" s="24" t="s">
        <v>332</v>
      </c>
      <c r="D15" s="120">
        <v>36.963999999999999</v>
      </c>
      <c r="E15" s="120">
        <v>21.672999999999998</v>
      </c>
      <c r="F15" s="16" t="s">
        <v>313</v>
      </c>
      <c r="G15" s="16" t="s">
        <v>480</v>
      </c>
      <c r="H15" s="28">
        <v>30</v>
      </c>
      <c r="I15" s="24">
        <v>3.83</v>
      </c>
      <c r="J15" s="135">
        <f>I15/H15</f>
        <v>0.12766666666666668</v>
      </c>
    </row>
    <row r="16" spans="1:10" s="25" customFormat="1" x14ac:dyDescent="0.35">
      <c r="A16" s="7">
        <v>15</v>
      </c>
      <c r="B16" s="31" t="s">
        <v>335</v>
      </c>
      <c r="C16" s="24" t="s">
        <v>333</v>
      </c>
      <c r="D16" s="120">
        <v>31.073611110000002</v>
      </c>
      <c r="E16" s="120">
        <v>-91.581944440000001</v>
      </c>
      <c r="F16" s="16" t="s">
        <v>351</v>
      </c>
      <c r="G16" s="16" t="s">
        <v>481</v>
      </c>
      <c r="H16" s="28">
        <v>271950</v>
      </c>
      <c r="I16" s="28">
        <v>9635</v>
      </c>
      <c r="J16" s="135">
        <f t="shared" ref="J16" si="1">I16/H16</f>
        <v>3.5429306857878283E-2</v>
      </c>
    </row>
    <row r="17" spans="1:10" x14ac:dyDescent="0.35">
      <c r="A17" s="7">
        <v>16</v>
      </c>
      <c r="B17" s="2" t="s">
        <v>253</v>
      </c>
      <c r="C17" s="24" t="s">
        <v>332</v>
      </c>
      <c r="D17" s="117">
        <v>30.5</v>
      </c>
      <c r="E17" s="117">
        <v>48.75</v>
      </c>
      <c r="F17" s="10" t="s">
        <v>116</v>
      </c>
      <c r="G17" s="10" t="s">
        <v>482</v>
      </c>
      <c r="H17" s="28">
        <v>13553</v>
      </c>
      <c r="I17" s="5">
        <v>4200</v>
      </c>
      <c r="J17" s="132">
        <f t="shared" si="0"/>
        <v>0.3098944883051723</v>
      </c>
    </row>
    <row r="18" spans="1:10" s="3" customFormat="1" x14ac:dyDescent="0.35">
      <c r="A18" s="7">
        <v>17</v>
      </c>
      <c r="B18" s="15" t="s">
        <v>266</v>
      </c>
      <c r="C18" s="24" t="s">
        <v>332</v>
      </c>
      <c r="D18" s="116">
        <v>30.36</v>
      </c>
      <c r="E18" s="117">
        <v>-9.6</v>
      </c>
      <c r="F18" s="10" t="s">
        <v>265</v>
      </c>
      <c r="G18" s="16" t="s">
        <v>466</v>
      </c>
      <c r="H18" s="28">
        <v>16200</v>
      </c>
      <c r="I18" s="5">
        <v>2</v>
      </c>
      <c r="J18" s="17">
        <f>I18/H18</f>
        <v>1.2345679012345679E-4</v>
      </c>
    </row>
    <row r="19" spans="1:10" x14ac:dyDescent="0.35">
      <c r="A19" s="7">
        <v>18</v>
      </c>
      <c r="B19" s="2" t="s">
        <v>360</v>
      </c>
      <c r="C19" s="3" t="s">
        <v>333</v>
      </c>
      <c r="D19" s="117">
        <v>29.471367999999998</v>
      </c>
      <c r="E19" s="117">
        <v>-81.690273000000005</v>
      </c>
      <c r="F19" s="10" t="s">
        <v>137</v>
      </c>
      <c r="G19" s="10" t="s">
        <v>264</v>
      </c>
      <c r="H19" s="129">
        <v>6750</v>
      </c>
      <c r="I19" s="5">
        <v>6750</v>
      </c>
      <c r="J19" s="132">
        <f t="shared" si="0"/>
        <v>1</v>
      </c>
    </row>
    <row r="20" spans="1:10" x14ac:dyDescent="0.35">
      <c r="A20" s="7">
        <v>19</v>
      </c>
      <c r="B20" s="2" t="s">
        <v>255</v>
      </c>
      <c r="C20" s="24" t="s">
        <v>332</v>
      </c>
      <c r="D20" s="117">
        <v>25.853840000000002</v>
      </c>
      <c r="E20" s="117">
        <v>-81.389134999999996</v>
      </c>
      <c r="F20" s="10" t="s">
        <v>150</v>
      </c>
      <c r="G20" s="10" t="s">
        <v>155</v>
      </c>
      <c r="H20" s="28">
        <v>28489</v>
      </c>
      <c r="I20" s="5">
        <v>9054</v>
      </c>
      <c r="J20" s="132">
        <f t="shared" si="0"/>
        <v>0.3178068728281091</v>
      </c>
    </row>
    <row r="21" spans="1:10" x14ac:dyDescent="0.35">
      <c r="A21" s="7">
        <v>20</v>
      </c>
      <c r="B21" s="2" t="s">
        <v>361</v>
      </c>
      <c r="C21" s="24" t="s">
        <v>332</v>
      </c>
      <c r="D21" s="117">
        <v>10.545053060000001</v>
      </c>
      <c r="E21" s="117">
        <v>-74.878427459999997</v>
      </c>
      <c r="F21" s="10" t="s">
        <v>178</v>
      </c>
      <c r="G21" s="10" t="s">
        <v>183</v>
      </c>
      <c r="H21" s="28">
        <v>267733.97641571303</v>
      </c>
      <c r="I21" s="5">
        <v>2053.9299999999998</v>
      </c>
      <c r="J21" s="133" t="s">
        <v>260</v>
      </c>
    </row>
    <row r="22" spans="1:10" x14ac:dyDescent="0.35">
      <c r="A22" s="7">
        <v>21</v>
      </c>
      <c r="B22" s="2" t="s">
        <v>362</v>
      </c>
      <c r="C22" s="5" t="s">
        <v>333</v>
      </c>
      <c r="D22" s="117">
        <v>9.8273279999999996</v>
      </c>
      <c r="E22" s="117">
        <v>106.535375</v>
      </c>
      <c r="F22" s="16" t="s">
        <v>293</v>
      </c>
      <c r="G22" s="10" t="s">
        <v>167</v>
      </c>
      <c r="H22" s="129">
        <v>795000</v>
      </c>
      <c r="I22" s="5">
        <v>40000</v>
      </c>
      <c r="J22" s="132">
        <f t="shared" si="0"/>
        <v>5.0314465408805034E-2</v>
      </c>
    </row>
    <row r="23" spans="1:10" x14ac:dyDescent="0.35">
      <c r="A23" s="7">
        <v>22</v>
      </c>
      <c r="B23" s="2" t="s">
        <v>256</v>
      </c>
      <c r="C23" s="5" t="s">
        <v>333</v>
      </c>
      <c r="D23" s="117">
        <v>9.2657638000000002</v>
      </c>
      <c r="E23" s="117">
        <v>-79.920936100000006</v>
      </c>
      <c r="F23" s="10" t="s">
        <v>169</v>
      </c>
      <c r="G23" s="10" t="s">
        <v>173</v>
      </c>
      <c r="H23" s="129">
        <v>2875.7683116298499</v>
      </c>
      <c r="I23" s="5">
        <v>2892</v>
      </c>
      <c r="J23" s="132">
        <f t="shared" si="0"/>
        <v>1.0056442962753667</v>
      </c>
    </row>
    <row r="24" spans="1:10" x14ac:dyDescent="0.35">
      <c r="A24" s="7">
        <v>23</v>
      </c>
      <c r="B24" s="1" t="s">
        <v>257</v>
      </c>
      <c r="C24" s="1" t="s">
        <v>333</v>
      </c>
      <c r="D24" s="121">
        <v>7.9398</v>
      </c>
      <c r="E24" s="121">
        <v>-76.75</v>
      </c>
      <c r="F24" s="20" t="s">
        <v>188</v>
      </c>
      <c r="G24" s="131" t="s">
        <v>483</v>
      </c>
      <c r="H24" s="130">
        <v>2215</v>
      </c>
      <c r="I24" s="1">
        <v>370</v>
      </c>
      <c r="J24" s="136">
        <f t="shared" si="0"/>
        <v>0.1670428893905192</v>
      </c>
    </row>
    <row r="25" spans="1:10" x14ac:dyDescent="0.35">
      <c r="A25" s="7">
        <v>24</v>
      </c>
      <c r="B25" s="2" t="s">
        <v>270</v>
      </c>
      <c r="C25" s="5" t="s">
        <v>333</v>
      </c>
      <c r="D25" s="117">
        <v>6.45</v>
      </c>
      <c r="E25" s="117">
        <v>-72.38</v>
      </c>
      <c r="F25" s="14" t="s">
        <v>206</v>
      </c>
      <c r="G25" s="10" t="s">
        <v>210</v>
      </c>
      <c r="H25" s="129">
        <v>356.2</v>
      </c>
      <c r="I25" s="5">
        <v>15.78</v>
      </c>
      <c r="J25" s="133">
        <v>4.3999999999999997E-2</v>
      </c>
    </row>
    <row r="26" spans="1:10" x14ac:dyDescent="0.35">
      <c r="A26" s="7">
        <v>25</v>
      </c>
      <c r="B26" s="2" t="s">
        <v>236</v>
      </c>
      <c r="C26" s="5" t="s">
        <v>332</v>
      </c>
      <c r="D26" s="117">
        <v>5.4980555600000001</v>
      </c>
      <c r="E26" s="117">
        <v>-73.780833329999993</v>
      </c>
      <c r="F26" s="3" t="s">
        <v>218</v>
      </c>
      <c r="G26" s="10" t="s">
        <v>383</v>
      </c>
      <c r="H26" s="129">
        <v>1735</v>
      </c>
      <c r="I26" s="5">
        <v>30</v>
      </c>
      <c r="J26" s="17">
        <f>I26/H26</f>
        <v>1.7291066282420751E-2</v>
      </c>
    </row>
    <row r="27" spans="1:10" x14ac:dyDescent="0.35">
      <c r="A27" s="7">
        <v>26</v>
      </c>
      <c r="B27" s="2" t="s">
        <v>258</v>
      </c>
      <c r="C27" s="5" t="s">
        <v>333</v>
      </c>
      <c r="D27" s="117">
        <v>3.74</v>
      </c>
      <c r="E27" s="117">
        <v>-73.83</v>
      </c>
      <c r="F27" s="10" t="s">
        <v>196</v>
      </c>
      <c r="G27" s="10" t="s">
        <v>185</v>
      </c>
      <c r="H27" s="129">
        <v>463459</v>
      </c>
      <c r="I27" s="5">
        <v>212000</v>
      </c>
      <c r="J27" s="133">
        <f>I27/H27</f>
        <v>0.45742989131724704</v>
      </c>
    </row>
    <row r="28" spans="1:10" s="3" customFormat="1" x14ac:dyDescent="0.35">
      <c r="A28" s="7">
        <v>27</v>
      </c>
      <c r="B28" s="15" t="s">
        <v>259</v>
      </c>
      <c r="C28" s="3" t="s">
        <v>333</v>
      </c>
      <c r="D28" s="116">
        <v>-22.088719999999999</v>
      </c>
      <c r="E28" s="117">
        <v>-57.995891</v>
      </c>
      <c r="F28" s="3" t="s">
        <v>227</v>
      </c>
      <c r="G28" s="10" t="s">
        <v>485</v>
      </c>
      <c r="H28" s="129">
        <v>600000</v>
      </c>
      <c r="I28" s="5">
        <v>160505</v>
      </c>
      <c r="J28" s="17">
        <f t="shared" ref="J28" si="2">I28/H28</f>
        <v>0.26750833333333335</v>
      </c>
    </row>
    <row r="35" ht="15" customHeight="1" x14ac:dyDescent="0.35"/>
    <row r="41" ht="15" customHeight="1" x14ac:dyDescent="0.35"/>
    <row r="45" ht="15" customHeight="1" x14ac:dyDescent="0.35"/>
    <row r="47" ht="15" customHeight="1" x14ac:dyDescent="0.35"/>
    <row r="49" ht="15" customHeight="1" x14ac:dyDescent="0.35"/>
    <row r="55" ht="15" customHeight="1" x14ac:dyDescent="0.35"/>
    <row r="67" ht="15" customHeight="1" x14ac:dyDescent="0.35"/>
    <row r="75" ht="15" customHeight="1" x14ac:dyDescent="0.35"/>
    <row r="79" ht="15" customHeight="1" x14ac:dyDescent="0.35"/>
    <row r="81" ht="15" customHeight="1" x14ac:dyDescent="0.35"/>
    <row r="87" ht="15" customHeight="1" x14ac:dyDescent="0.35"/>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F33"/>
  <sheetViews>
    <sheetView zoomScale="85" zoomScaleNormal="85" workbookViewId="0">
      <pane xSplit="1" ySplit="1" topLeftCell="B2" activePane="bottomRight" state="frozen"/>
      <selection pane="topRight" activeCell="B1" sqref="B1"/>
      <selection pane="bottomLeft" activeCell="A2" sqref="A2"/>
      <selection pane="bottomRight"/>
    </sheetView>
  </sheetViews>
  <sheetFormatPr defaultColWidth="9.1796875" defaultRowHeight="14.5" x14ac:dyDescent="0.35"/>
  <cols>
    <col min="1" max="1" width="67.7265625" style="42" customWidth="1"/>
    <col min="2" max="57" width="56.7265625" style="21" customWidth="1"/>
    <col min="58" max="58" width="8.81640625" style="35"/>
    <col min="59" max="16384" width="9.1796875" style="21"/>
  </cols>
  <sheetData>
    <row r="1" spans="1:58" s="33" customFormat="1" x14ac:dyDescent="0.35">
      <c r="A1" s="84" t="s">
        <v>1</v>
      </c>
      <c r="B1" s="167" t="s">
        <v>233</v>
      </c>
      <c r="C1" s="168"/>
      <c r="D1" s="167" t="s">
        <v>234</v>
      </c>
      <c r="E1" s="183"/>
      <c r="F1" s="167" t="s">
        <v>235</v>
      </c>
      <c r="G1" s="168"/>
      <c r="H1" s="167" t="s">
        <v>323</v>
      </c>
      <c r="I1" s="168"/>
      <c r="J1" s="167" t="s">
        <v>324</v>
      </c>
      <c r="K1" s="168"/>
      <c r="L1" s="283" t="s">
        <v>325</v>
      </c>
      <c r="M1" s="284"/>
      <c r="N1" s="222" t="s">
        <v>326</v>
      </c>
      <c r="O1" s="223"/>
      <c r="P1" s="167" t="s">
        <v>327</v>
      </c>
      <c r="Q1" s="168"/>
      <c r="R1" s="167" t="s">
        <v>328</v>
      </c>
      <c r="S1" s="168"/>
      <c r="T1" s="167" t="s">
        <v>329</v>
      </c>
      <c r="U1" s="168"/>
      <c r="V1" s="167" t="s">
        <v>330</v>
      </c>
      <c r="W1" s="183"/>
      <c r="X1" s="167" t="s">
        <v>338</v>
      </c>
      <c r="Y1" s="168"/>
      <c r="Z1" s="160" t="s">
        <v>337</v>
      </c>
      <c r="AA1" s="149"/>
      <c r="AB1" s="149" t="s">
        <v>331</v>
      </c>
      <c r="AC1" s="152"/>
      <c r="AD1" s="160" t="s">
        <v>336</v>
      </c>
      <c r="AE1" s="152"/>
      <c r="AF1" s="167" t="s">
        <v>339</v>
      </c>
      <c r="AG1" s="168"/>
      <c r="AH1" s="148" t="s">
        <v>461</v>
      </c>
      <c r="AI1" s="149"/>
      <c r="AJ1" s="258" t="s">
        <v>340</v>
      </c>
      <c r="AK1" s="259"/>
      <c r="AL1" s="167" t="s">
        <v>341</v>
      </c>
      <c r="AM1" s="168"/>
      <c r="AN1" s="167" t="s">
        <v>342</v>
      </c>
      <c r="AO1" s="168"/>
      <c r="AP1" s="167" t="s">
        <v>343</v>
      </c>
      <c r="AQ1" s="168"/>
      <c r="AR1" s="222" t="s">
        <v>344</v>
      </c>
      <c r="AS1" s="223"/>
      <c r="AT1" s="167" t="s">
        <v>345</v>
      </c>
      <c r="AU1" s="168"/>
      <c r="AV1" s="167" t="s">
        <v>346</v>
      </c>
      <c r="AW1" s="168"/>
      <c r="AX1" s="167" t="s">
        <v>347</v>
      </c>
      <c r="AY1" s="271"/>
      <c r="AZ1" s="167" t="s">
        <v>348</v>
      </c>
      <c r="BA1" s="168"/>
      <c r="BB1" s="167" t="s">
        <v>349</v>
      </c>
      <c r="BC1" s="168"/>
      <c r="BD1" s="280" t="s">
        <v>350</v>
      </c>
      <c r="BE1" s="281"/>
      <c r="BF1" s="34"/>
    </row>
    <row r="2" spans="1:58" ht="28.5" customHeight="1" x14ac:dyDescent="0.35">
      <c r="A2" s="85" t="s">
        <v>2</v>
      </c>
      <c r="B2" s="145" t="s">
        <v>3</v>
      </c>
      <c r="C2" s="146"/>
      <c r="D2" s="145" t="s">
        <v>39</v>
      </c>
      <c r="E2" s="175"/>
      <c r="F2" s="145" t="s">
        <v>484</v>
      </c>
      <c r="G2" s="146"/>
      <c r="H2" s="173" t="s">
        <v>363</v>
      </c>
      <c r="I2" s="154"/>
      <c r="J2" s="177" t="s">
        <v>60</v>
      </c>
      <c r="K2" s="178"/>
      <c r="L2" s="173" t="s">
        <v>363</v>
      </c>
      <c r="M2" s="154"/>
      <c r="N2" s="177" t="s">
        <v>93</v>
      </c>
      <c r="O2" s="178"/>
      <c r="P2" s="177" t="s">
        <v>70</v>
      </c>
      <c r="Q2" s="178"/>
      <c r="R2" s="177" t="s">
        <v>70</v>
      </c>
      <c r="S2" s="178"/>
      <c r="T2" s="145" t="s">
        <v>99</v>
      </c>
      <c r="U2" s="146"/>
      <c r="V2" s="139" t="s">
        <v>108</v>
      </c>
      <c r="W2" s="166"/>
      <c r="X2" s="145" t="s">
        <v>117</v>
      </c>
      <c r="Y2" s="146"/>
      <c r="Z2" s="173" t="s">
        <v>290</v>
      </c>
      <c r="AA2" s="174"/>
      <c r="AB2" s="153" t="s">
        <v>313</v>
      </c>
      <c r="AC2" s="154"/>
      <c r="AD2" s="161" t="s">
        <v>351</v>
      </c>
      <c r="AE2" s="162"/>
      <c r="AF2" s="177" t="s">
        <v>116</v>
      </c>
      <c r="AG2" s="236"/>
      <c r="AH2" s="150" t="s">
        <v>265</v>
      </c>
      <c r="AI2" s="151"/>
      <c r="AJ2" s="145" t="s">
        <v>137</v>
      </c>
      <c r="AK2" s="146"/>
      <c r="AL2" s="145" t="s">
        <v>150</v>
      </c>
      <c r="AM2" s="146"/>
      <c r="AN2" s="145" t="s">
        <v>178</v>
      </c>
      <c r="AO2" s="146"/>
      <c r="AP2" s="145" t="s">
        <v>292</v>
      </c>
      <c r="AQ2" s="146"/>
      <c r="AR2" s="138" t="s">
        <v>169</v>
      </c>
      <c r="AS2" s="166"/>
      <c r="AT2" s="145" t="s">
        <v>188</v>
      </c>
      <c r="AU2" s="146"/>
      <c r="AV2" s="145" t="s">
        <v>206</v>
      </c>
      <c r="AW2" s="146"/>
      <c r="AX2" s="145" t="s">
        <v>206</v>
      </c>
      <c r="AY2" s="146"/>
      <c r="AZ2" s="145" t="s">
        <v>218</v>
      </c>
      <c r="BA2" s="146"/>
      <c r="BB2" s="145" t="s">
        <v>196</v>
      </c>
      <c r="BC2" s="146"/>
      <c r="BD2" s="145" t="s">
        <v>227</v>
      </c>
      <c r="BE2" s="166"/>
    </row>
    <row r="3" spans="1:58" ht="119.25" customHeight="1" x14ac:dyDescent="0.35">
      <c r="A3" s="85" t="s">
        <v>4</v>
      </c>
      <c r="B3" s="140"/>
      <c r="C3" s="146"/>
      <c r="D3" s="145" t="s">
        <v>40</v>
      </c>
      <c r="E3" s="175"/>
      <c r="F3" s="140" t="s">
        <v>31</v>
      </c>
      <c r="G3" s="146"/>
      <c r="H3" s="147" t="s">
        <v>364</v>
      </c>
      <c r="I3" s="146"/>
      <c r="J3" s="145" t="s">
        <v>40</v>
      </c>
      <c r="K3" s="159"/>
      <c r="L3" s="147" t="s">
        <v>364</v>
      </c>
      <c r="M3" s="146"/>
      <c r="N3" s="145" t="s">
        <v>94</v>
      </c>
      <c r="O3" s="159"/>
      <c r="P3" s="145" t="s">
        <v>71</v>
      </c>
      <c r="Q3" s="159"/>
      <c r="R3" s="145" t="s">
        <v>71</v>
      </c>
      <c r="S3" s="159"/>
      <c r="T3" s="145" t="s">
        <v>100</v>
      </c>
      <c r="U3" s="146"/>
      <c r="V3" s="140" t="s">
        <v>31</v>
      </c>
      <c r="W3" s="175"/>
      <c r="X3" s="145" t="s">
        <v>119</v>
      </c>
      <c r="Y3" s="146"/>
      <c r="Z3" s="147" t="s">
        <v>295</v>
      </c>
      <c r="AA3" s="175"/>
      <c r="AB3" s="155" t="s">
        <v>260</v>
      </c>
      <c r="AC3" s="146"/>
      <c r="AD3" s="90" t="s">
        <v>71</v>
      </c>
      <c r="AE3" s="43"/>
      <c r="AF3" s="145" t="s">
        <v>118</v>
      </c>
      <c r="AG3" s="166"/>
      <c r="AH3" s="138" t="s">
        <v>462</v>
      </c>
      <c r="AI3" s="139"/>
      <c r="AJ3" s="145" t="s">
        <v>138</v>
      </c>
      <c r="AK3" s="146"/>
      <c r="AL3" s="140" t="s">
        <v>31</v>
      </c>
      <c r="AM3" s="146"/>
      <c r="AN3" s="145" t="s">
        <v>179</v>
      </c>
      <c r="AO3" s="146"/>
      <c r="AP3" s="140" t="s">
        <v>31</v>
      </c>
      <c r="AQ3" s="146"/>
      <c r="AR3" s="145"/>
      <c r="AS3" s="159"/>
      <c r="AT3" s="145" t="s">
        <v>189</v>
      </c>
      <c r="AU3" s="146"/>
      <c r="AV3" s="145" t="s">
        <v>271</v>
      </c>
      <c r="AW3" s="139"/>
      <c r="AX3" s="145" t="s">
        <v>271</v>
      </c>
      <c r="AY3" s="139"/>
      <c r="AZ3" s="140" t="s">
        <v>31</v>
      </c>
      <c r="BA3" s="146"/>
      <c r="BB3" s="145" t="s">
        <v>197</v>
      </c>
      <c r="BC3" s="146"/>
      <c r="BD3" s="145" t="s">
        <v>460</v>
      </c>
      <c r="BE3" s="166"/>
    </row>
    <row r="4" spans="1:58" ht="35.25" customHeight="1" x14ac:dyDescent="0.35">
      <c r="A4" s="85" t="s">
        <v>5</v>
      </c>
      <c r="B4" s="147" t="s">
        <v>6</v>
      </c>
      <c r="C4" s="146"/>
      <c r="D4" s="145" t="s">
        <v>41</v>
      </c>
      <c r="E4" s="175"/>
      <c r="F4" s="145" t="s">
        <v>54</v>
      </c>
      <c r="G4" s="146"/>
      <c r="H4" s="147" t="s">
        <v>365</v>
      </c>
      <c r="I4" s="146"/>
      <c r="J4" s="147" t="s">
        <v>61</v>
      </c>
      <c r="K4" s="146"/>
      <c r="L4" s="147" t="s">
        <v>375</v>
      </c>
      <c r="M4" s="146"/>
      <c r="N4" s="145" t="s">
        <v>95</v>
      </c>
      <c r="O4" s="146"/>
      <c r="P4" s="145" t="s">
        <v>72</v>
      </c>
      <c r="Q4" s="159"/>
      <c r="R4" s="147" t="s">
        <v>82</v>
      </c>
      <c r="S4" s="146"/>
      <c r="T4" s="147" t="s">
        <v>98</v>
      </c>
      <c r="U4" s="146"/>
      <c r="V4" s="232" t="s">
        <v>109</v>
      </c>
      <c r="W4" s="175"/>
      <c r="X4" s="147" t="s">
        <v>121</v>
      </c>
      <c r="Y4" s="146"/>
      <c r="Z4" s="147" t="s">
        <v>296</v>
      </c>
      <c r="AA4" s="175"/>
      <c r="AB4" s="155" t="s">
        <v>314</v>
      </c>
      <c r="AC4" s="146"/>
      <c r="AD4" s="163" t="s">
        <v>352</v>
      </c>
      <c r="AE4" s="164"/>
      <c r="AF4" s="147" t="s">
        <v>120</v>
      </c>
      <c r="AG4" s="175"/>
      <c r="AH4" s="138" t="s">
        <v>463</v>
      </c>
      <c r="AI4" s="139"/>
      <c r="AJ4" s="147" t="s">
        <v>139</v>
      </c>
      <c r="AK4" s="146"/>
      <c r="AL4" s="147" t="s">
        <v>151</v>
      </c>
      <c r="AM4" s="146"/>
      <c r="AN4" s="147" t="s">
        <v>180</v>
      </c>
      <c r="AO4" s="146"/>
      <c r="AP4" s="147" t="s">
        <v>163</v>
      </c>
      <c r="AQ4" s="146"/>
      <c r="AR4" s="138" t="s">
        <v>170</v>
      </c>
      <c r="AS4" s="159"/>
      <c r="AT4" s="147" t="s">
        <v>384</v>
      </c>
      <c r="AU4" s="146"/>
      <c r="AV4" s="147" t="s">
        <v>207</v>
      </c>
      <c r="AW4" s="146"/>
      <c r="AX4" s="147" t="s">
        <v>208</v>
      </c>
      <c r="AY4" s="146"/>
      <c r="AZ4" s="147" t="s">
        <v>219</v>
      </c>
      <c r="BA4" s="146"/>
      <c r="BB4" s="147" t="s">
        <v>198</v>
      </c>
      <c r="BC4" s="146"/>
      <c r="BD4" s="145" t="s">
        <v>278</v>
      </c>
      <c r="BE4" s="166"/>
    </row>
    <row r="5" spans="1:58" ht="29" x14ac:dyDescent="0.35">
      <c r="A5" s="85" t="s">
        <v>398</v>
      </c>
      <c r="B5" s="22">
        <v>65.959999999999994</v>
      </c>
      <c r="C5" s="55">
        <v>24.04</v>
      </c>
      <c r="D5" s="22">
        <v>60.38</v>
      </c>
      <c r="E5" s="6">
        <v>18.2</v>
      </c>
      <c r="F5" s="91">
        <v>60.019500000000001</v>
      </c>
      <c r="G5" s="92">
        <v>17.730699999999999</v>
      </c>
      <c r="H5" s="288" t="s">
        <v>395</v>
      </c>
      <c r="I5" s="289"/>
      <c r="J5" s="22">
        <v>57.43</v>
      </c>
      <c r="K5" s="55">
        <v>16.579999999999998</v>
      </c>
      <c r="L5" s="184" t="s">
        <v>396</v>
      </c>
      <c r="M5" s="208"/>
      <c r="N5" s="75">
        <v>54.32</v>
      </c>
      <c r="O5" s="75">
        <v>7.63</v>
      </c>
      <c r="P5" s="91">
        <v>52.151412999999998</v>
      </c>
      <c r="Q5" s="92">
        <v>106.568654</v>
      </c>
      <c r="R5" s="90">
        <v>46.757562999999998</v>
      </c>
      <c r="S5" s="72">
        <v>47.801037999999998</v>
      </c>
      <c r="T5" s="91">
        <v>44.289872000000003</v>
      </c>
      <c r="U5" s="92">
        <v>-93.263942</v>
      </c>
      <c r="V5" s="93">
        <v>44.086320000000001</v>
      </c>
      <c r="W5" s="94">
        <v>12.34435</v>
      </c>
      <c r="X5" s="91">
        <v>37.5</v>
      </c>
      <c r="Y5" s="92">
        <v>45.5</v>
      </c>
      <c r="Z5" s="93">
        <v>37.417000000000002</v>
      </c>
      <c r="AA5" s="94">
        <v>49.466999999999999</v>
      </c>
      <c r="AB5" s="94">
        <v>36.96</v>
      </c>
      <c r="AC5" s="94">
        <v>21.67</v>
      </c>
      <c r="AD5" s="54">
        <v>31.07</v>
      </c>
      <c r="AE5" s="54">
        <v>-91.58</v>
      </c>
      <c r="AF5" s="54">
        <v>30.5</v>
      </c>
      <c r="AG5" s="54">
        <v>48.75</v>
      </c>
      <c r="AH5" s="114">
        <v>30.36</v>
      </c>
      <c r="AI5" s="115">
        <v>-9.6</v>
      </c>
      <c r="AJ5" s="91">
        <v>29.471367999999998</v>
      </c>
      <c r="AK5" s="92">
        <v>-81.690273000000005</v>
      </c>
      <c r="AL5" s="38" t="s">
        <v>31</v>
      </c>
      <c r="AM5" s="95" t="s">
        <v>31</v>
      </c>
      <c r="AN5" s="22">
        <v>10.54</v>
      </c>
      <c r="AO5" s="55">
        <v>-74.87</v>
      </c>
      <c r="AP5" s="90">
        <v>9.82</v>
      </c>
      <c r="AQ5" s="73">
        <v>106.53</v>
      </c>
      <c r="AR5" s="45">
        <v>9.26</v>
      </c>
      <c r="AS5" s="46">
        <v>79.92</v>
      </c>
      <c r="AT5" s="22">
        <v>7.94</v>
      </c>
      <c r="AU5" s="55">
        <v>-76.75</v>
      </c>
      <c r="AV5" s="90">
        <v>6.45</v>
      </c>
      <c r="AW5" s="72">
        <v>-72.38</v>
      </c>
      <c r="AX5" s="90">
        <v>6.09</v>
      </c>
      <c r="AY5" s="72">
        <v>-72.09</v>
      </c>
      <c r="AZ5" s="96">
        <v>5.4980555600000001</v>
      </c>
      <c r="BA5" s="94">
        <v>-73.780833329999993</v>
      </c>
      <c r="BB5" s="22">
        <v>3.74</v>
      </c>
      <c r="BC5" s="55">
        <v>-73.83</v>
      </c>
      <c r="BD5" s="43">
        <v>-22.09</v>
      </c>
      <c r="BE5" s="44" t="s">
        <v>397</v>
      </c>
    </row>
    <row r="6" spans="1:58" ht="23.25" customHeight="1" x14ac:dyDescent="0.35">
      <c r="A6" s="85" t="s">
        <v>7</v>
      </c>
      <c r="B6" s="145">
        <v>25</v>
      </c>
      <c r="C6" s="146"/>
      <c r="D6" s="145">
        <v>3.7</v>
      </c>
      <c r="E6" s="175"/>
      <c r="F6" s="140" t="s">
        <v>31</v>
      </c>
      <c r="G6" s="146"/>
      <c r="H6" s="147">
        <v>36712.230000000003</v>
      </c>
      <c r="I6" s="146"/>
      <c r="J6" s="145">
        <v>3.4</v>
      </c>
      <c r="K6" s="146"/>
      <c r="L6" s="147">
        <v>55432.47</v>
      </c>
      <c r="M6" s="146"/>
      <c r="N6" s="145">
        <v>195</v>
      </c>
      <c r="O6" s="159"/>
      <c r="P6" s="145">
        <v>600</v>
      </c>
      <c r="Q6" s="159"/>
      <c r="R6" s="145">
        <v>13800</v>
      </c>
      <c r="S6" s="146"/>
      <c r="T6" s="145">
        <v>238</v>
      </c>
      <c r="U6" s="146"/>
      <c r="V6" s="139">
        <v>26</v>
      </c>
      <c r="W6" s="166"/>
      <c r="X6" s="145">
        <v>4634</v>
      </c>
      <c r="Y6" s="232"/>
      <c r="Z6" s="232">
        <v>150</v>
      </c>
      <c r="AA6" s="175"/>
      <c r="AB6" s="155" t="s">
        <v>315</v>
      </c>
      <c r="AC6" s="146"/>
      <c r="AD6" s="163" t="s">
        <v>353</v>
      </c>
      <c r="AE6" s="164"/>
      <c r="AF6" s="145">
        <v>4200</v>
      </c>
      <c r="AG6" s="166"/>
      <c r="AH6" s="138">
        <v>2</v>
      </c>
      <c r="AI6" s="139"/>
      <c r="AJ6" s="145">
        <f t="shared" ref="AJ6:AJ7" si="0">5470 + 1280</f>
        <v>6750</v>
      </c>
      <c r="AK6" s="146"/>
      <c r="AL6" s="145">
        <v>9054</v>
      </c>
      <c r="AM6" s="146"/>
      <c r="AN6" s="145">
        <v>2053.9299999999998</v>
      </c>
      <c r="AO6" s="146"/>
      <c r="AP6" s="145">
        <v>40000</v>
      </c>
      <c r="AQ6" s="146"/>
      <c r="AR6" s="290" t="s">
        <v>474</v>
      </c>
      <c r="AS6" s="291"/>
      <c r="AT6" s="145">
        <v>370</v>
      </c>
      <c r="AU6" s="146"/>
      <c r="AV6" s="145">
        <v>11.43</v>
      </c>
      <c r="AW6" s="146"/>
      <c r="AX6" s="145">
        <v>4.3499999999999996</v>
      </c>
      <c r="AY6" s="146"/>
      <c r="AZ6" s="145">
        <v>30</v>
      </c>
      <c r="BA6" s="146"/>
      <c r="BB6" s="145">
        <v>212000</v>
      </c>
      <c r="BC6" s="146"/>
      <c r="BD6" s="32" t="s">
        <v>228</v>
      </c>
      <c r="BE6" s="6">
        <v>160505</v>
      </c>
    </row>
    <row r="7" spans="1:58" ht="32.25" customHeight="1" x14ac:dyDescent="0.35">
      <c r="A7" s="85" t="s">
        <v>8</v>
      </c>
      <c r="B7" s="145">
        <v>836</v>
      </c>
      <c r="C7" s="146"/>
      <c r="D7" s="145">
        <v>36712.230000000003</v>
      </c>
      <c r="E7" s="175"/>
      <c r="F7" s="176">
        <v>36712.230000000003</v>
      </c>
      <c r="G7" s="146"/>
      <c r="H7" s="147">
        <v>36712.230000000003</v>
      </c>
      <c r="I7" s="146"/>
      <c r="J7" s="145">
        <v>55432.47</v>
      </c>
      <c r="K7" s="146"/>
      <c r="L7" s="147">
        <v>55432.47</v>
      </c>
      <c r="M7" s="146"/>
      <c r="N7" s="145">
        <v>869</v>
      </c>
      <c r="O7" s="159"/>
      <c r="P7" s="145">
        <v>447000</v>
      </c>
      <c r="Q7" s="159"/>
      <c r="R7" s="145">
        <v>1360000</v>
      </c>
      <c r="S7" s="146"/>
      <c r="T7" s="145">
        <v>2800</v>
      </c>
      <c r="U7" s="146"/>
      <c r="V7" s="139">
        <v>620</v>
      </c>
      <c r="W7" s="166"/>
      <c r="X7" s="145">
        <v>52722</v>
      </c>
      <c r="Y7" s="232"/>
      <c r="Z7" s="232">
        <v>3740</v>
      </c>
      <c r="AA7" s="175"/>
      <c r="AB7" s="156" t="s">
        <v>316</v>
      </c>
      <c r="AC7" s="157"/>
      <c r="AD7" s="163" t="s">
        <v>354</v>
      </c>
      <c r="AE7" s="164"/>
      <c r="AF7" s="145">
        <v>13553</v>
      </c>
      <c r="AG7" s="166"/>
      <c r="AH7" s="138">
        <v>16200</v>
      </c>
      <c r="AI7" s="139"/>
      <c r="AJ7" s="145">
        <f t="shared" si="0"/>
        <v>6750</v>
      </c>
      <c r="AK7" s="146"/>
      <c r="AL7" s="145">
        <v>28489</v>
      </c>
      <c r="AM7" s="146"/>
      <c r="AN7" s="147" t="s">
        <v>277</v>
      </c>
      <c r="AO7" s="146"/>
      <c r="AP7" s="145">
        <v>795000</v>
      </c>
      <c r="AQ7" s="146"/>
      <c r="AR7" s="290"/>
      <c r="AS7" s="291"/>
      <c r="AT7" s="145">
        <v>2215</v>
      </c>
      <c r="AU7" s="146"/>
      <c r="AV7" s="145">
        <v>356.2</v>
      </c>
      <c r="AW7" s="158"/>
      <c r="AX7" s="145">
        <v>356.2</v>
      </c>
      <c r="AY7" s="158"/>
      <c r="AZ7" s="145">
        <v>1735</v>
      </c>
      <c r="BA7" s="146"/>
      <c r="BB7" s="145">
        <v>463459</v>
      </c>
      <c r="BC7" s="146"/>
      <c r="BD7" s="32" t="s">
        <v>229</v>
      </c>
      <c r="BE7" s="6">
        <v>600000</v>
      </c>
    </row>
    <row r="8" spans="1:58" ht="66.75" customHeight="1" x14ac:dyDescent="0.35">
      <c r="A8" s="85" t="s">
        <v>9</v>
      </c>
      <c r="B8" s="145" t="s">
        <v>32</v>
      </c>
      <c r="C8" s="146"/>
      <c r="D8" s="140" t="s">
        <v>31</v>
      </c>
      <c r="E8" s="175"/>
      <c r="F8" s="140" t="s">
        <v>31</v>
      </c>
      <c r="G8" s="146"/>
      <c r="H8" s="147" t="s">
        <v>366</v>
      </c>
      <c r="I8" s="146"/>
      <c r="J8" s="140" t="s">
        <v>31</v>
      </c>
      <c r="K8" s="146"/>
      <c r="L8" s="147" t="s">
        <v>366</v>
      </c>
      <c r="M8" s="146"/>
      <c r="N8" s="145" t="s">
        <v>96</v>
      </c>
      <c r="O8" s="159"/>
      <c r="P8" s="140" t="s">
        <v>31</v>
      </c>
      <c r="Q8" s="286"/>
      <c r="R8" s="217" t="s">
        <v>83</v>
      </c>
      <c r="S8" s="157"/>
      <c r="T8" s="145" t="s">
        <v>101</v>
      </c>
      <c r="U8" s="146"/>
      <c r="V8" s="139" t="s">
        <v>110</v>
      </c>
      <c r="W8" s="166"/>
      <c r="X8" s="145" t="s">
        <v>122</v>
      </c>
      <c r="Y8" s="232"/>
      <c r="Z8" s="232" t="s">
        <v>10</v>
      </c>
      <c r="AA8" s="175"/>
      <c r="AB8" s="155" t="s">
        <v>317</v>
      </c>
      <c r="AC8" s="146"/>
      <c r="AD8" s="163" t="s">
        <v>387</v>
      </c>
      <c r="AE8" s="165"/>
      <c r="AF8" s="145" t="s">
        <v>10</v>
      </c>
      <c r="AG8" s="166"/>
      <c r="AH8" s="138" t="s">
        <v>215</v>
      </c>
      <c r="AI8" s="139"/>
      <c r="AJ8" s="145" t="s">
        <v>140</v>
      </c>
      <c r="AK8" s="146"/>
      <c r="AL8" s="145" t="s">
        <v>152</v>
      </c>
      <c r="AM8" s="146"/>
      <c r="AN8" s="147" t="s">
        <v>181</v>
      </c>
      <c r="AO8" s="146"/>
      <c r="AP8" s="145" t="s">
        <v>164</v>
      </c>
      <c r="AQ8" s="146"/>
      <c r="AR8" s="145" t="s">
        <v>171</v>
      </c>
      <c r="AS8" s="159"/>
      <c r="AT8" s="145" t="s">
        <v>190</v>
      </c>
      <c r="AU8" s="146"/>
      <c r="AV8" s="290" t="s">
        <v>272</v>
      </c>
      <c r="AW8" s="313"/>
      <c r="AX8" s="54"/>
      <c r="AY8" s="55"/>
      <c r="AZ8" s="145" t="s">
        <v>220</v>
      </c>
      <c r="BA8" s="146"/>
      <c r="BB8" s="145" t="s">
        <v>199</v>
      </c>
      <c r="BC8" s="146"/>
      <c r="BD8" s="145" t="s">
        <v>230</v>
      </c>
      <c r="BE8" s="166"/>
    </row>
    <row r="9" spans="1:58" ht="66.75" customHeight="1" x14ac:dyDescent="0.35">
      <c r="A9" s="85" t="s">
        <v>11</v>
      </c>
      <c r="B9" s="145" t="s">
        <v>12</v>
      </c>
      <c r="C9" s="146"/>
      <c r="D9" s="140" t="s">
        <v>31</v>
      </c>
      <c r="E9" s="175"/>
      <c r="F9" s="145" t="s">
        <v>55</v>
      </c>
      <c r="G9" s="146"/>
      <c r="H9" s="207" t="s">
        <v>367</v>
      </c>
      <c r="I9" s="157"/>
      <c r="J9" s="140" t="s">
        <v>31</v>
      </c>
      <c r="K9" s="146"/>
      <c r="L9" s="147" t="s">
        <v>376</v>
      </c>
      <c r="M9" s="146"/>
      <c r="N9" s="145" t="s">
        <v>389</v>
      </c>
      <c r="O9" s="146"/>
      <c r="P9" s="145" t="s">
        <v>73</v>
      </c>
      <c r="Q9" s="159"/>
      <c r="R9" s="217" t="s">
        <v>84</v>
      </c>
      <c r="S9" s="157"/>
      <c r="T9" s="140" t="s">
        <v>31</v>
      </c>
      <c r="U9" s="146"/>
      <c r="V9" s="239" t="s">
        <v>111</v>
      </c>
      <c r="W9" s="240"/>
      <c r="X9" s="217" t="s">
        <v>124</v>
      </c>
      <c r="Y9" s="285"/>
      <c r="Z9" s="285" t="s">
        <v>297</v>
      </c>
      <c r="AA9" s="287"/>
      <c r="AB9" s="155" t="s">
        <v>318</v>
      </c>
      <c r="AC9" s="146"/>
      <c r="AD9" s="241" t="s">
        <v>388</v>
      </c>
      <c r="AE9" s="244"/>
      <c r="AF9" s="241" t="s">
        <v>123</v>
      </c>
      <c r="AG9" s="242"/>
      <c r="AH9" s="138" t="s">
        <v>464</v>
      </c>
      <c r="AI9" s="139"/>
      <c r="AJ9" s="145" t="s">
        <v>141</v>
      </c>
      <c r="AK9" s="146"/>
      <c r="AL9" s="145" t="s">
        <v>153</v>
      </c>
      <c r="AM9" s="146"/>
      <c r="AN9" s="140" t="s">
        <v>31</v>
      </c>
      <c r="AO9" s="146"/>
      <c r="AP9" s="145" t="s">
        <v>165</v>
      </c>
      <c r="AQ9" s="146"/>
      <c r="AR9" s="138" t="s">
        <v>172</v>
      </c>
      <c r="AS9" s="166"/>
      <c r="AT9" s="145" t="s">
        <v>191</v>
      </c>
      <c r="AU9" s="146"/>
      <c r="AV9" s="272" t="s">
        <v>273</v>
      </c>
      <c r="AW9" s="273"/>
      <c r="AX9" s="272" t="s">
        <v>273</v>
      </c>
      <c r="AY9" s="273"/>
      <c r="AZ9" s="145" t="s">
        <v>221</v>
      </c>
      <c r="BA9" s="146"/>
      <c r="BB9" s="140" t="s">
        <v>31</v>
      </c>
      <c r="BC9" s="146"/>
      <c r="BD9" s="145" t="s">
        <v>231</v>
      </c>
      <c r="BE9" s="166"/>
    </row>
    <row r="10" spans="1:58" ht="66.75" customHeight="1" x14ac:dyDescent="0.35">
      <c r="A10" s="85" t="s">
        <v>13</v>
      </c>
      <c r="B10" s="140" t="s">
        <v>31</v>
      </c>
      <c r="C10" s="175"/>
      <c r="D10" s="140" t="s">
        <v>31</v>
      </c>
      <c r="E10" s="175"/>
      <c r="F10" s="145" t="s">
        <v>56</v>
      </c>
      <c r="G10" s="146"/>
      <c r="H10" s="207" t="s">
        <v>368</v>
      </c>
      <c r="I10" s="157"/>
      <c r="J10" s="140" t="s">
        <v>31</v>
      </c>
      <c r="K10" s="146"/>
      <c r="L10" s="207" t="s">
        <v>368</v>
      </c>
      <c r="M10" s="157"/>
      <c r="N10" s="145"/>
      <c r="O10" s="146"/>
      <c r="P10" s="145" t="s">
        <v>74</v>
      </c>
      <c r="Q10" s="159"/>
      <c r="R10" s="145"/>
      <c r="S10" s="146"/>
      <c r="T10" s="145" t="s">
        <v>102</v>
      </c>
      <c r="U10" s="146"/>
      <c r="V10" s="239" t="s">
        <v>112</v>
      </c>
      <c r="W10" s="240"/>
      <c r="X10" s="241" t="s">
        <v>126</v>
      </c>
      <c r="Y10" s="285"/>
      <c r="Z10" s="285" t="s">
        <v>298</v>
      </c>
      <c r="AA10" s="287"/>
      <c r="AB10" s="155"/>
      <c r="AC10" s="146"/>
      <c r="AD10" s="241" t="s">
        <v>355</v>
      </c>
      <c r="AE10" s="244"/>
      <c r="AF10" s="241" t="s">
        <v>125</v>
      </c>
      <c r="AG10" s="242"/>
      <c r="AH10" s="138" t="s">
        <v>465</v>
      </c>
      <c r="AI10" s="139"/>
      <c r="AJ10" s="145" t="s">
        <v>142</v>
      </c>
      <c r="AK10" s="146"/>
      <c r="AL10" s="145" t="s">
        <v>154</v>
      </c>
      <c r="AM10" s="146"/>
      <c r="AN10" s="145" t="s">
        <v>182</v>
      </c>
      <c r="AO10" s="146"/>
      <c r="AP10" s="145" t="s">
        <v>166</v>
      </c>
      <c r="AQ10" s="146"/>
      <c r="AR10" s="138"/>
      <c r="AS10" s="166"/>
      <c r="AT10" s="145" t="s">
        <v>192</v>
      </c>
      <c r="AU10" s="146"/>
      <c r="AV10" s="274" t="s">
        <v>209</v>
      </c>
      <c r="AW10" s="275"/>
      <c r="AX10" s="274" t="s">
        <v>209</v>
      </c>
      <c r="AY10" s="275"/>
      <c r="AZ10" s="145" t="s">
        <v>222</v>
      </c>
      <c r="BA10" s="146"/>
      <c r="BB10" s="145" t="s">
        <v>200</v>
      </c>
      <c r="BC10" s="146"/>
      <c r="BD10" s="140" t="s">
        <v>31</v>
      </c>
      <c r="BE10" s="282"/>
    </row>
    <row r="11" spans="1:58" s="37" customFormat="1" x14ac:dyDescent="0.35">
      <c r="A11" s="86" t="s">
        <v>14</v>
      </c>
      <c r="B11" s="169"/>
      <c r="C11" s="170"/>
      <c r="D11" s="169"/>
      <c r="E11" s="181"/>
      <c r="F11" s="169"/>
      <c r="G11" s="170"/>
      <c r="H11" s="56"/>
      <c r="I11" s="56"/>
      <c r="J11" s="169"/>
      <c r="K11" s="214"/>
      <c r="L11" s="76"/>
      <c r="M11" s="76"/>
      <c r="N11" s="57"/>
      <c r="O11" s="77"/>
      <c r="P11" s="169"/>
      <c r="Q11" s="197"/>
      <c r="R11" s="169"/>
      <c r="S11" s="214"/>
      <c r="T11" s="169"/>
      <c r="U11" s="214"/>
      <c r="V11" s="218"/>
      <c r="W11" s="219"/>
      <c r="X11" s="169"/>
      <c r="Y11" s="214"/>
      <c r="Z11" s="293"/>
      <c r="AA11" s="219"/>
      <c r="AB11" s="76"/>
      <c r="AC11" s="76"/>
      <c r="AD11" s="78"/>
      <c r="AE11" s="76"/>
      <c r="AF11" s="169"/>
      <c r="AG11" s="214"/>
      <c r="AH11" s="122"/>
      <c r="AI11" s="123"/>
      <c r="AJ11" s="169"/>
      <c r="AK11" s="214"/>
      <c r="AL11" s="169"/>
      <c r="AM11" s="214"/>
      <c r="AN11" s="269"/>
      <c r="AO11" s="270"/>
      <c r="AP11" s="169"/>
      <c r="AQ11" s="214"/>
      <c r="AR11" s="58"/>
      <c r="AS11" s="59"/>
      <c r="AT11" s="269"/>
      <c r="AU11" s="270"/>
      <c r="AV11" s="269"/>
      <c r="AW11" s="270"/>
      <c r="AX11" s="269"/>
      <c r="AY11" s="270"/>
      <c r="AZ11" s="169"/>
      <c r="BA11" s="214"/>
      <c r="BB11" s="169"/>
      <c r="BC11" s="214"/>
      <c r="BD11" s="60"/>
      <c r="BE11" s="59"/>
      <c r="BF11" s="36"/>
    </row>
    <row r="12" spans="1:58" ht="14.5" customHeight="1" x14ac:dyDescent="0.35">
      <c r="A12" s="85" t="s">
        <v>15</v>
      </c>
      <c r="B12" s="171" t="s">
        <v>261</v>
      </c>
      <c r="C12" s="172"/>
      <c r="D12" s="171" t="s">
        <v>42</v>
      </c>
      <c r="E12" s="182"/>
      <c r="F12" s="171" t="s">
        <v>262</v>
      </c>
      <c r="G12" s="172"/>
      <c r="H12" s="203" t="s">
        <v>369</v>
      </c>
      <c r="I12" s="172"/>
      <c r="J12" s="171" t="s">
        <v>42</v>
      </c>
      <c r="K12" s="172"/>
      <c r="L12" s="203" t="s">
        <v>369</v>
      </c>
      <c r="M12" s="172"/>
      <c r="N12" s="171" t="s">
        <v>381</v>
      </c>
      <c r="O12" s="172"/>
      <c r="P12" s="171" t="s">
        <v>75</v>
      </c>
      <c r="Q12" s="198"/>
      <c r="R12" s="171" t="s">
        <v>75</v>
      </c>
      <c r="S12" s="172"/>
      <c r="T12" s="171" t="s">
        <v>103</v>
      </c>
      <c r="U12" s="172"/>
      <c r="V12" s="243" t="s">
        <v>113</v>
      </c>
      <c r="W12" s="182"/>
      <c r="X12" s="171" t="s">
        <v>128</v>
      </c>
      <c r="Y12" s="172"/>
      <c r="Z12" s="203" t="s">
        <v>291</v>
      </c>
      <c r="AA12" s="182"/>
      <c r="AB12" s="292" t="s">
        <v>319</v>
      </c>
      <c r="AC12" s="172"/>
      <c r="AD12" s="294" t="s">
        <v>356</v>
      </c>
      <c r="AE12" s="254"/>
      <c r="AF12" s="171" t="s">
        <v>127</v>
      </c>
      <c r="AG12" s="172"/>
      <c r="AH12" s="138" t="s">
        <v>466</v>
      </c>
      <c r="AI12" s="139"/>
      <c r="AJ12" s="171" t="s">
        <v>143</v>
      </c>
      <c r="AK12" s="172"/>
      <c r="AL12" s="171" t="s">
        <v>155</v>
      </c>
      <c r="AM12" s="172"/>
      <c r="AN12" s="147" t="s">
        <v>183</v>
      </c>
      <c r="AO12" s="186"/>
      <c r="AP12" s="171" t="s">
        <v>167</v>
      </c>
      <c r="AQ12" s="182"/>
      <c r="AR12" s="150" t="s">
        <v>173</v>
      </c>
      <c r="AS12" s="178"/>
      <c r="AT12" s="171" t="s">
        <v>193</v>
      </c>
      <c r="AU12" s="172"/>
      <c r="AV12" s="171" t="s">
        <v>210</v>
      </c>
      <c r="AW12" s="243"/>
      <c r="AX12" s="171" t="s">
        <v>210</v>
      </c>
      <c r="AY12" s="243"/>
      <c r="AZ12" s="171" t="s">
        <v>383</v>
      </c>
      <c r="BA12" s="172"/>
      <c r="BB12" s="171" t="s">
        <v>201</v>
      </c>
      <c r="BC12" s="172"/>
      <c r="BD12" s="177" t="s">
        <v>399</v>
      </c>
      <c r="BE12" s="236"/>
    </row>
    <row r="13" spans="1:58" ht="86.5" customHeight="1" x14ac:dyDescent="0.35">
      <c r="A13" s="87" t="s">
        <v>16</v>
      </c>
      <c r="B13" s="145" t="s">
        <v>33</v>
      </c>
      <c r="C13" s="186"/>
      <c r="D13" s="145" t="s">
        <v>33</v>
      </c>
      <c r="E13" s="141"/>
      <c r="F13" s="145" t="s">
        <v>33</v>
      </c>
      <c r="G13" s="186"/>
      <c r="H13" s="202" t="s">
        <v>370</v>
      </c>
      <c r="I13" s="186"/>
      <c r="J13" s="145" t="s">
        <v>33</v>
      </c>
      <c r="K13" s="186"/>
      <c r="L13" s="202" t="s">
        <v>370</v>
      </c>
      <c r="M13" s="186"/>
      <c r="N13" s="145" t="s">
        <v>33</v>
      </c>
      <c r="O13" s="186"/>
      <c r="P13" s="145" t="s">
        <v>33</v>
      </c>
      <c r="Q13" s="159"/>
      <c r="R13" s="145" t="s">
        <v>33</v>
      </c>
      <c r="S13" s="186"/>
      <c r="T13" s="140" t="s">
        <v>31</v>
      </c>
      <c r="U13" s="186"/>
      <c r="V13" s="145" t="s">
        <v>33</v>
      </c>
      <c r="W13" s="141"/>
      <c r="X13" s="145" t="s">
        <v>33</v>
      </c>
      <c r="Y13" s="186"/>
      <c r="Z13" s="202" t="s">
        <v>299</v>
      </c>
      <c r="AA13" s="141"/>
      <c r="AB13" s="251"/>
      <c r="AC13" s="252"/>
      <c r="AD13" s="253" t="s">
        <v>357</v>
      </c>
      <c r="AE13" s="254"/>
      <c r="AF13" s="145" t="s">
        <v>33</v>
      </c>
      <c r="AG13" s="186"/>
      <c r="AH13" s="138" t="s">
        <v>467</v>
      </c>
      <c r="AI13" s="139"/>
      <c r="AJ13" s="145" t="s">
        <v>33</v>
      </c>
      <c r="AK13" s="186"/>
      <c r="AL13" s="145" t="s">
        <v>33</v>
      </c>
      <c r="AM13" s="186"/>
      <c r="AN13" s="147" t="s">
        <v>33</v>
      </c>
      <c r="AO13" s="186"/>
      <c r="AP13" s="140" t="s">
        <v>31</v>
      </c>
      <c r="AQ13" s="141"/>
      <c r="AR13" s="314" t="s">
        <v>382</v>
      </c>
      <c r="AS13" s="315"/>
      <c r="AT13" s="145" t="s">
        <v>33</v>
      </c>
      <c r="AU13" s="186"/>
      <c r="AV13" s="145" t="s">
        <v>211</v>
      </c>
      <c r="AW13" s="139"/>
      <c r="AX13" s="145" t="s">
        <v>211</v>
      </c>
      <c r="AY13" s="139"/>
      <c r="AZ13" s="147" t="s">
        <v>211</v>
      </c>
      <c r="BA13" s="186"/>
      <c r="BB13" s="145" t="s">
        <v>202</v>
      </c>
      <c r="BC13" s="141"/>
      <c r="BD13" s="138" t="s">
        <v>279</v>
      </c>
      <c r="BE13" s="166"/>
    </row>
    <row r="14" spans="1:58" ht="29" x14ac:dyDescent="0.35">
      <c r="A14" s="85" t="s">
        <v>17</v>
      </c>
      <c r="B14" s="74">
        <v>-3</v>
      </c>
      <c r="C14" s="103" t="s">
        <v>34</v>
      </c>
      <c r="D14" s="104" t="s">
        <v>400</v>
      </c>
      <c r="E14" s="105" t="s">
        <v>43</v>
      </c>
      <c r="F14" s="106">
        <v>5.15</v>
      </c>
      <c r="G14" s="103" t="s">
        <v>34</v>
      </c>
      <c r="H14" s="43" t="s">
        <v>418</v>
      </c>
      <c r="I14" s="103" t="s">
        <v>408</v>
      </c>
      <c r="J14" s="104" t="s">
        <v>423</v>
      </c>
      <c r="K14" s="103" t="s">
        <v>34</v>
      </c>
      <c r="L14" s="43" t="s">
        <v>424</v>
      </c>
      <c r="M14" s="103" t="s">
        <v>408</v>
      </c>
      <c r="N14" s="74">
        <v>9.5500000000000007</v>
      </c>
      <c r="O14" s="103" t="s">
        <v>408</v>
      </c>
      <c r="P14" s="104" t="s">
        <v>401</v>
      </c>
      <c r="Q14" s="103" t="s">
        <v>76</v>
      </c>
      <c r="R14" s="74" t="s">
        <v>402</v>
      </c>
      <c r="S14" s="103" t="s">
        <v>85</v>
      </c>
      <c r="T14" s="104" t="s">
        <v>403</v>
      </c>
      <c r="U14" s="103" t="s">
        <v>34</v>
      </c>
      <c r="V14" s="81">
        <v>13.5</v>
      </c>
      <c r="W14" s="105" t="s">
        <v>114</v>
      </c>
      <c r="X14" s="74">
        <v>12.35</v>
      </c>
      <c r="Y14" s="103" t="s">
        <v>114</v>
      </c>
      <c r="Z14" s="46">
        <v>17.399999999999999</v>
      </c>
      <c r="AA14" s="105" t="s">
        <v>300</v>
      </c>
      <c r="AB14" s="110">
        <v>18</v>
      </c>
      <c r="AC14" s="105" t="s">
        <v>404</v>
      </c>
      <c r="AD14" s="90" t="s">
        <v>405</v>
      </c>
      <c r="AE14" s="52"/>
      <c r="AF14" s="74">
        <v>24.4</v>
      </c>
      <c r="AG14" s="103" t="s">
        <v>114</v>
      </c>
      <c r="AH14" s="127">
        <v>18</v>
      </c>
      <c r="AI14" s="126" t="s">
        <v>468</v>
      </c>
      <c r="AJ14" s="74">
        <v>21.5</v>
      </c>
      <c r="AK14" s="103" t="s">
        <v>34</v>
      </c>
      <c r="AL14" s="74">
        <v>23.1</v>
      </c>
      <c r="AM14" s="103" t="s">
        <v>114</v>
      </c>
      <c r="AN14" s="61" t="s">
        <v>35</v>
      </c>
      <c r="AO14" s="62" t="s">
        <v>35</v>
      </c>
      <c r="AP14" s="61" t="s">
        <v>35</v>
      </c>
      <c r="AQ14" s="63" t="s">
        <v>35</v>
      </c>
      <c r="AR14" s="90">
        <v>27.4</v>
      </c>
      <c r="AS14" s="71"/>
      <c r="AT14" s="74">
        <v>27.4</v>
      </c>
      <c r="AU14" s="103" t="s">
        <v>308</v>
      </c>
      <c r="AV14" s="74">
        <v>6.4</v>
      </c>
      <c r="AW14" s="103" t="s">
        <v>114</v>
      </c>
      <c r="AX14" s="74">
        <v>6.4</v>
      </c>
      <c r="AY14" s="103" t="s">
        <v>114</v>
      </c>
      <c r="AZ14" s="111" t="s">
        <v>406</v>
      </c>
      <c r="BA14" s="103" t="s">
        <v>114</v>
      </c>
      <c r="BB14" s="61" t="s">
        <v>35</v>
      </c>
      <c r="BC14" s="63" t="s">
        <v>35</v>
      </c>
      <c r="BD14" s="81" t="s">
        <v>433</v>
      </c>
      <c r="BE14" s="105" t="s">
        <v>280</v>
      </c>
    </row>
    <row r="15" spans="1:58" ht="29" x14ac:dyDescent="0.35">
      <c r="A15" s="85" t="s">
        <v>18</v>
      </c>
      <c r="B15" s="74" t="s">
        <v>414</v>
      </c>
      <c r="C15" s="103" t="s">
        <v>34</v>
      </c>
      <c r="D15" s="74" t="s">
        <v>44</v>
      </c>
      <c r="E15" s="105" t="s">
        <v>43</v>
      </c>
      <c r="F15" s="106">
        <v>613.6</v>
      </c>
      <c r="G15" s="103" t="s">
        <v>34</v>
      </c>
      <c r="H15" s="43" t="s">
        <v>419</v>
      </c>
      <c r="I15" s="103" t="s">
        <v>408</v>
      </c>
      <c r="J15" s="74" t="s">
        <v>62</v>
      </c>
      <c r="K15" s="103" t="s">
        <v>63</v>
      </c>
      <c r="L15" s="43" t="s">
        <v>425</v>
      </c>
      <c r="M15" s="103" t="s">
        <v>408</v>
      </c>
      <c r="N15" s="74">
        <v>1028.5</v>
      </c>
      <c r="O15" s="103" t="s">
        <v>408</v>
      </c>
      <c r="P15" s="74" t="s">
        <v>77</v>
      </c>
      <c r="Q15" s="103" t="s">
        <v>76</v>
      </c>
      <c r="R15" s="74" t="s">
        <v>431</v>
      </c>
      <c r="S15" s="103" t="s">
        <v>85</v>
      </c>
      <c r="T15" s="104" t="s">
        <v>409</v>
      </c>
      <c r="U15" s="103" t="s">
        <v>34</v>
      </c>
      <c r="V15" s="81">
        <v>550</v>
      </c>
      <c r="W15" s="105" t="s">
        <v>114</v>
      </c>
      <c r="X15" s="74">
        <v>289.60000000000002</v>
      </c>
      <c r="Y15" s="103" t="s">
        <v>114</v>
      </c>
      <c r="Z15" s="46">
        <v>1657.8</v>
      </c>
      <c r="AA15" s="105" t="s">
        <v>300</v>
      </c>
      <c r="AB15" s="45">
        <v>695</v>
      </c>
      <c r="AC15" s="105" t="s">
        <v>404</v>
      </c>
      <c r="AD15" s="90" t="s">
        <v>410</v>
      </c>
      <c r="AE15" s="43"/>
      <c r="AF15" s="74">
        <v>206</v>
      </c>
      <c r="AG15" s="103" t="s">
        <v>114</v>
      </c>
      <c r="AH15" s="127">
        <v>226</v>
      </c>
      <c r="AI15" s="126" t="s">
        <v>468</v>
      </c>
      <c r="AJ15" s="74">
        <v>1310</v>
      </c>
      <c r="AK15" s="103" t="s">
        <v>34</v>
      </c>
      <c r="AL15" s="74">
        <v>1316</v>
      </c>
      <c r="AM15" s="103" t="s">
        <v>156</v>
      </c>
      <c r="AN15" s="64">
        <v>879.82</v>
      </c>
      <c r="AO15" s="62" t="s">
        <v>184</v>
      </c>
      <c r="AP15" s="61" t="s">
        <v>35</v>
      </c>
      <c r="AQ15" s="63" t="s">
        <v>35</v>
      </c>
      <c r="AR15" s="90">
        <v>2662.1</v>
      </c>
      <c r="AS15" s="71"/>
      <c r="AT15" s="74">
        <v>4164</v>
      </c>
      <c r="AU15" s="103" t="s">
        <v>309</v>
      </c>
      <c r="AV15" s="61" t="s">
        <v>35</v>
      </c>
      <c r="AW15" s="103" t="s">
        <v>114</v>
      </c>
      <c r="AX15" s="61" t="s">
        <v>35</v>
      </c>
      <c r="AY15" s="103" t="s">
        <v>114</v>
      </c>
      <c r="AZ15" s="74">
        <v>1203</v>
      </c>
      <c r="BA15" s="103" t="s">
        <v>114</v>
      </c>
      <c r="BB15" s="61" t="s">
        <v>35</v>
      </c>
      <c r="BC15" s="63" t="s">
        <v>35</v>
      </c>
      <c r="BD15" s="81" t="s">
        <v>434</v>
      </c>
      <c r="BE15" s="105" t="s">
        <v>281</v>
      </c>
    </row>
    <row r="16" spans="1:58" ht="66" customHeight="1" x14ac:dyDescent="0.35">
      <c r="A16" s="87" t="s">
        <v>19</v>
      </c>
      <c r="B16" s="74" t="s">
        <v>415</v>
      </c>
      <c r="C16" s="103" t="s">
        <v>34</v>
      </c>
      <c r="D16" s="74" t="s">
        <v>416</v>
      </c>
      <c r="E16" s="105" t="s">
        <v>46</v>
      </c>
      <c r="F16" s="106">
        <v>333.1</v>
      </c>
      <c r="G16" s="103" t="s">
        <v>34</v>
      </c>
      <c r="H16" s="43" t="s">
        <v>420</v>
      </c>
      <c r="I16" s="107" t="s">
        <v>411</v>
      </c>
      <c r="J16" s="74">
        <v>435</v>
      </c>
      <c r="K16" s="105" t="s">
        <v>64</v>
      </c>
      <c r="L16" s="43" t="s">
        <v>426</v>
      </c>
      <c r="M16" s="107" t="s">
        <v>411</v>
      </c>
      <c r="N16" s="74" t="s">
        <v>274</v>
      </c>
      <c r="O16" s="72"/>
      <c r="P16" s="74">
        <v>236</v>
      </c>
      <c r="Q16" s="103" t="s">
        <v>78</v>
      </c>
      <c r="R16" s="74" t="s">
        <v>86</v>
      </c>
      <c r="S16" s="103" t="s">
        <v>85</v>
      </c>
      <c r="T16" s="74">
        <v>584.20000000000005</v>
      </c>
      <c r="U16" s="103" t="s">
        <v>104</v>
      </c>
      <c r="V16" s="61" t="s">
        <v>35</v>
      </c>
      <c r="W16" s="63" t="s">
        <v>35</v>
      </c>
      <c r="X16" s="74" t="s">
        <v>130</v>
      </c>
      <c r="Y16" s="103" t="s">
        <v>114</v>
      </c>
      <c r="Z16" s="46" t="s">
        <v>260</v>
      </c>
      <c r="AA16" s="105"/>
      <c r="AB16" s="45" t="s">
        <v>432</v>
      </c>
      <c r="AC16" s="109" t="s">
        <v>404</v>
      </c>
      <c r="AD16" s="43" t="s">
        <v>358</v>
      </c>
      <c r="AE16" s="43"/>
      <c r="AF16" s="74" t="s">
        <v>129</v>
      </c>
      <c r="AG16" s="103" t="s">
        <v>114</v>
      </c>
      <c r="AH16" s="127">
        <v>1719</v>
      </c>
      <c r="AI16" s="126" t="s">
        <v>468</v>
      </c>
      <c r="AJ16" s="74">
        <v>963</v>
      </c>
      <c r="AK16" s="103" t="s">
        <v>144</v>
      </c>
      <c r="AL16" s="74" t="s">
        <v>157</v>
      </c>
      <c r="AM16" s="103" t="s">
        <v>114</v>
      </c>
      <c r="AN16" s="64">
        <v>1440</v>
      </c>
      <c r="AO16" s="62" t="s">
        <v>184</v>
      </c>
      <c r="AP16" s="61" t="s">
        <v>35</v>
      </c>
      <c r="AQ16" s="63" t="s">
        <v>35</v>
      </c>
      <c r="AR16" s="90">
        <v>929</v>
      </c>
      <c r="AS16" s="71"/>
      <c r="AT16" s="74">
        <v>1520</v>
      </c>
      <c r="AU16" s="103" t="s">
        <v>114</v>
      </c>
      <c r="AV16" s="61" t="s">
        <v>35</v>
      </c>
      <c r="AW16" s="103" t="s">
        <v>114</v>
      </c>
      <c r="AX16" s="61" t="s">
        <v>35</v>
      </c>
      <c r="AY16" s="103" t="s">
        <v>114</v>
      </c>
      <c r="AZ16" s="74">
        <v>975</v>
      </c>
      <c r="BA16" s="103" t="s">
        <v>114</v>
      </c>
      <c r="BB16" s="61" t="s">
        <v>35</v>
      </c>
      <c r="BC16" s="63" t="s">
        <v>35</v>
      </c>
      <c r="BD16" s="81" t="s">
        <v>232</v>
      </c>
      <c r="BE16" s="105" t="s">
        <v>282</v>
      </c>
    </row>
    <row r="17" spans="1:58" x14ac:dyDescent="0.35">
      <c r="A17" s="87" t="s">
        <v>20</v>
      </c>
      <c r="B17" s="61" t="s">
        <v>35</v>
      </c>
      <c r="C17" s="63" t="s">
        <v>35</v>
      </c>
      <c r="D17" s="74" t="s">
        <v>417</v>
      </c>
      <c r="E17" s="105" t="s">
        <v>46</v>
      </c>
      <c r="F17" s="106">
        <v>280.5</v>
      </c>
      <c r="G17" s="103" t="s">
        <v>34</v>
      </c>
      <c r="H17" s="43" t="s">
        <v>421</v>
      </c>
      <c r="I17" s="107" t="s">
        <v>408</v>
      </c>
      <c r="J17" s="74" t="s">
        <v>65</v>
      </c>
      <c r="K17" s="105" t="s">
        <v>66</v>
      </c>
      <c r="L17" s="43" t="s">
        <v>427</v>
      </c>
      <c r="M17" s="103" t="s">
        <v>408</v>
      </c>
      <c r="N17" s="74" t="s">
        <v>274</v>
      </c>
      <c r="O17" s="72"/>
      <c r="P17" s="74">
        <v>167</v>
      </c>
      <c r="Q17" s="103" t="s">
        <v>78</v>
      </c>
      <c r="R17" s="74">
        <v>181</v>
      </c>
      <c r="S17" s="103" t="s">
        <v>85</v>
      </c>
      <c r="T17" s="61" t="s">
        <v>35</v>
      </c>
      <c r="U17" s="65" t="s">
        <v>35</v>
      </c>
      <c r="V17" s="61" t="s">
        <v>35</v>
      </c>
      <c r="W17" s="63" t="s">
        <v>35</v>
      </c>
      <c r="X17" s="61" t="s">
        <v>35</v>
      </c>
      <c r="Y17" s="103" t="s">
        <v>114</v>
      </c>
      <c r="Z17" s="53">
        <v>535.44000000000005</v>
      </c>
      <c r="AA17" s="105" t="s">
        <v>301</v>
      </c>
      <c r="AB17" s="45" t="s">
        <v>260</v>
      </c>
      <c r="AC17" s="97"/>
      <c r="AD17" s="43" t="s">
        <v>358</v>
      </c>
      <c r="AE17" s="43"/>
      <c r="AF17" s="61" t="s">
        <v>35</v>
      </c>
      <c r="AG17" s="103" t="s">
        <v>114</v>
      </c>
      <c r="AH17" s="127" t="s">
        <v>469</v>
      </c>
      <c r="AI17" s="126" t="s">
        <v>468</v>
      </c>
      <c r="AJ17" s="74">
        <v>18</v>
      </c>
      <c r="AK17" s="103" t="s">
        <v>144</v>
      </c>
      <c r="AL17" s="61" t="s">
        <v>35</v>
      </c>
      <c r="AM17" s="108" t="s">
        <v>114</v>
      </c>
      <c r="AN17" s="61" t="s">
        <v>35</v>
      </c>
      <c r="AO17" s="62" t="s">
        <v>35</v>
      </c>
      <c r="AP17" s="61" t="s">
        <v>35</v>
      </c>
      <c r="AQ17" s="63" t="s">
        <v>35</v>
      </c>
      <c r="AR17" s="90">
        <v>2274</v>
      </c>
      <c r="AS17" s="71"/>
      <c r="AT17" s="74">
        <v>1900</v>
      </c>
      <c r="AU17" s="103" t="s">
        <v>114</v>
      </c>
      <c r="AV17" s="61" t="s">
        <v>35</v>
      </c>
      <c r="AW17" s="103" t="s">
        <v>114</v>
      </c>
      <c r="AX17" s="61" t="s">
        <v>35</v>
      </c>
      <c r="AY17" s="103" t="s">
        <v>114</v>
      </c>
      <c r="AZ17" s="74">
        <v>280</v>
      </c>
      <c r="BA17" s="105" t="s">
        <v>114</v>
      </c>
      <c r="BB17" s="61" t="s">
        <v>35</v>
      </c>
      <c r="BC17" s="63" t="s">
        <v>35</v>
      </c>
      <c r="BD17" s="81" t="s">
        <v>232</v>
      </c>
      <c r="BE17" s="105" t="s">
        <v>283</v>
      </c>
    </row>
    <row r="18" spans="1:58" ht="29" x14ac:dyDescent="0.35">
      <c r="A18" s="85" t="s">
        <v>21</v>
      </c>
      <c r="B18" s="74">
        <v>-2.1</v>
      </c>
      <c r="C18" s="103" t="s">
        <v>36</v>
      </c>
      <c r="D18" s="104" t="s">
        <v>413</v>
      </c>
      <c r="E18" s="105" t="s">
        <v>43</v>
      </c>
      <c r="F18" s="106">
        <v>5.15</v>
      </c>
      <c r="G18" s="103" t="s">
        <v>34</v>
      </c>
      <c r="H18" s="43" t="s">
        <v>418</v>
      </c>
      <c r="I18" s="107" t="s">
        <v>412</v>
      </c>
      <c r="J18" s="104" t="s">
        <v>423</v>
      </c>
      <c r="K18" s="105" t="s">
        <v>34</v>
      </c>
      <c r="L18" s="43" t="s">
        <v>428</v>
      </c>
      <c r="M18" s="103" t="s">
        <v>408</v>
      </c>
      <c r="N18" s="74" t="s">
        <v>274</v>
      </c>
      <c r="O18" s="72"/>
      <c r="P18" s="106">
        <v>-2.97</v>
      </c>
      <c r="Q18" s="103" t="s">
        <v>34</v>
      </c>
      <c r="R18" s="74" t="s">
        <v>87</v>
      </c>
      <c r="S18" s="62" t="s">
        <v>35</v>
      </c>
      <c r="T18" s="104" t="s">
        <v>403</v>
      </c>
      <c r="U18" s="103" t="s">
        <v>34</v>
      </c>
      <c r="V18" s="81">
        <v>13.5</v>
      </c>
      <c r="W18" s="105" t="s">
        <v>114</v>
      </c>
      <c r="X18" s="74">
        <v>10.5</v>
      </c>
      <c r="Y18" s="103" t="s">
        <v>114</v>
      </c>
      <c r="Z18" s="46">
        <v>15.92</v>
      </c>
      <c r="AA18" s="105" t="s">
        <v>302</v>
      </c>
      <c r="AB18" s="45">
        <v>18</v>
      </c>
      <c r="AC18" s="109" t="s">
        <v>404</v>
      </c>
      <c r="AD18" s="43"/>
      <c r="AE18" s="43"/>
      <c r="AF18" s="74">
        <v>21.5</v>
      </c>
      <c r="AG18" s="103" t="s">
        <v>114</v>
      </c>
      <c r="AH18" s="127">
        <v>20</v>
      </c>
      <c r="AI18" s="126" t="s">
        <v>470</v>
      </c>
      <c r="AJ18" s="74">
        <v>21.5</v>
      </c>
      <c r="AK18" s="103" t="s">
        <v>34</v>
      </c>
      <c r="AL18" s="74">
        <v>23.1</v>
      </c>
      <c r="AM18" s="103" t="s">
        <v>114</v>
      </c>
      <c r="AN18" s="61" t="s">
        <v>35</v>
      </c>
      <c r="AO18" s="62" t="s">
        <v>35</v>
      </c>
      <c r="AP18" s="66" t="s">
        <v>35</v>
      </c>
      <c r="AQ18" s="63" t="s">
        <v>35</v>
      </c>
      <c r="AR18" s="90">
        <v>27.4</v>
      </c>
      <c r="AS18" s="71"/>
      <c r="AT18" s="74">
        <v>26.3</v>
      </c>
      <c r="AU18" s="103" t="s">
        <v>114</v>
      </c>
      <c r="AV18" s="74">
        <v>6.4</v>
      </c>
      <c r="AW18" s="103" t="s">
        <v>114</v>
      </c>
      <c r="AX18" s="74">
        <v>6.4</v>
      </c>
      <c r="AY18" s="103" t="s">
        <v>114</v>
      </c>
      <c r="AZ18" s="113">
        <v>44182</v>
      </c>
      <c r="BA18" s="103" t="s">
        <v>114</v>
      </c>
      <c r="BB18" s="74">
        <v>15.3</v>
      </c>
      <c r="BC18" s="105" t="s">
        <v>34</v>
      </c>
      <c r="BD18" s="81" t="s">
        <v>435</v>
      </c>
      <c r="BE18" s="105" t="s">
        <v>407</v>
      </c>
    </row>
    <row r="19" spans="1:58" ht="43.5" x14ac:dyDescent="0.35">
      <c r="A19" s="85" t="s">
        <v>22</v>
      </c>
      <c r="B19" s="61" t="s">
        <v>35</v>
      </c>
      <c r="C19" s="63" t="s">
        <v>35</v>
      </c>
      <c r="D19" s="74" t="s">
        <v>44</v>
      </c>
      <c r="E19" s="105" t="s">
        <v>43</v>
      </c>
      <c r="F19" s="106">
        <v>613.6</v>
      </c>
      <c r="G19" s="103" t="s">
        <v>34</v>
      </c>
      <c r="H19" s="43" t="s">
        <v>419</v>
      </c>
      <c r="I19" s="107" t="s">
        <v>408</v>
      </c>
      <c r="J19" s="74" t="s">
        <v>62</v>
      </c>
      <c r="K19" s="105" t="s">
        <v>63</v>
      </c>
      <c r="L19" s="43" t="s">
        <v>425</v>
      </c>
      <c r="M19" s="103" t="s">
        <v>408</v>
      </c>
      <c r="N19" s="74" t="s">
        <v>274</v>
      </c>
      <c r="O19" s="72"/>
      <c r="P19" s="106">
        <v>438</v>
      </c>
      <c r="Q19" s="103" t="s">
        <v>34</v>
      </c>
      <c r="R19" s="74" t="s">
        <v>88</v>
      </c>
      <c r="S19" s="103" t="s">
        <v>85</v>
      </c>
      <c r="T19" s="104" t="s">
        <v>409</v>
      </c>
      <c r="U19" s="103" t="s">
        <v>34</v>
      </c>
      <c r="V19" s="81">
        <v>550</v>
      </c>
      <c r="W19" s="105" t="s">
        <v>114</v>
      </c>
      <c r="X19" s="74">
        <v>385</v>
      </c>
      <c r="Y19" s="103" t="s">
        <v>114</v>
      </c>
      <c r="Z19" s="46">
        <v>1154.05</v>
      </c>
      <c r="AA19" s="105" t="s">
        <v>302</v>
      </c>
      <c r="AB19" s="45">
        <v>695</v>
      </c>
      <c r="AC19" s="109" t="s">
        <v>404</v>
      </c>
      <c r="AD19" s="43"/>
      <c r="AE19" s="43"/>
      <c r="AF19" s="74">
        <v>507</v>
      </c>
      <c r="AG19" s="103" t="s">
        <v>114</v>
      </c>
      <c r="AH19" s="127">
        <v>287</v>
      </c>
      <c r="AI19" s="126" t="s">
        <v>471</v>
      </c>
      <c r="AJ19" s="74">
        <v>1310</v>
      </c>
      <c r="AK19" s="103" t="s">
        <v>34</v>
      </c>
      <c r="AL19" s="74">
        <v>1316</v>
      </c>
      <c r="AM19" s="103" t="s">
        <v>156</v>
      </c>
      <c r="AN19" s="61" t="s">
        <v>35</v>
      </c>
      <c r="AO19" s="62" t="s">
        <v>35</v>
      </c>
      <c r="AP19" s="66" t="s">
        <v>35</v>
      </c>
      <c r="AQ19" s="63" t="s">
        <v>35</v>
      </c>
      <c r="AR19" s="90">
        <v>965.3</v>
      </c>
      <c r="AS19" s="71"/>
      <c r="AT19" s="74">
        <v>2964</v>
      </c>
      <c r="AU19" s="103" t="s">
        <v>309</v>
      </c>
      <c r="AV19" s="74">
        <v>1100</v>
      </c>
      <c r="AW19" s="103" t="s">
        <v>114</v>
      </c>
      <c r="AX19" s="74">
        <v>1100</v>
      </c>
      <c r="AY19" s="103" t="s">
        <v>114</v>
      </c>
      <c r="AZ19" s="74" t="s">
        <v>223</v>
      </c>
      <c r="BA19" s="103" t="s">
        <v>114</v>
      </c>
      <c r="BB19" s="74">
        <v>2419</v>
      </c>
      <c r="BC19" s="105" t="s">
        <v>34</v>
      </c>
      <c r="BD19" s="81" t="s">
        <v>436</v>
      </c>
      <c r="BE19" s="105" t="s">
        <v>284</v>
      </c>
    </row>
    <row r="20" spans="1:58" ht="29" x14ac:dyDescent="0.35">
      <c r="A20" s="87" t="s">
        <v>23</v>
      </c>
      <c r="B20" s="61" t="s">
        <v>35</v>
      </c>
      <c r="C20" s="63" t="s">
        <v>35</v>
      </c>
      <c r="D20" s="74" t="s">
        <v>45</v>
      </c>
      <c r="E20" s="105" t="s">
        <v>46</v>
      </c>
      <c r="F20" s="106">
        <v>333.1</v>
      </c>
      <c r="G20" s="103" t="s">
        <v>34</v>
      </c>
      <c r="H20" s="43" t="s">
        <v>420</v>
      </c>
      <c r="I20" s="107" t="s">
        <v>411</v>
      </c>
      <c r="J20" s="74">
        <v>435</v>
      </c>
      <c r="K20" s="105" t="s">
        <v>64</v>
      </c>
      <c r="L20" s="43" t="s">
        <v>426</v>
      </c>
      <c r="M20" s="107" t="s">
        <v>411</v>
      </c>
      <c r="N20" s="74" t="s">
        <v>274</v>
      </c>
      <c r="O20" s="72"/>
      <c r="P20" s="106">
        <v>371</v>
      </c>
      <c r="Q20" s="103" t="s">
        <v>34</v>
      </c>
      <c r="R20" s="74">
        <v>180</v>
      </c>
      <c r="S20" s="103" t="s">
        <v>85</v>
      </c>
      <c r="T20" s="74">
        <v>584.20000000000005</v>
      </c>
      <c r="U20" s="103" t="s">
        <v>104</v>
      </c>
      <c r="V20" s="61" t="s">
        <v>35</v>
      </c>
      <c r="W20" s="63" t="s">
        <v>35</v>
      </c>
      <c r="X20" s="74" t="s">
        <v>132</v>
      </c>
      <c r="Y20" s="103" t="s">
        <v>114</v>
      </c>
      <c r="Z20" s="46" t="s">
        <v>303</v>
      </c>
      <c r="AA20" s="105" t="s">
        <v>302</v>
      </c>
      <c r="AB20" s="45" t="s">
        <v>260</v>
      </c>
      <c r="AC20" s="97"/>
      <c r="AD20" s="43"/>
      <c r="AE20" s="43"/>
      <c r="AF20" s="74" t="s">
        <v>131</v>
      </c>
      <c r="AG20" s="103" t="s">
        <v>114</v>
      </c>
      <c r="AH20" s="127">
        <v>1700</v>
      </c>
      <c r="AI20" s="126" t="s">
        <v>471</v>
      </c>
      <c r="AJ20" s="74">
        <v>963</v>
      </c>
      <c r="AK20" s="103" t="s">
        <v>144</v>
      </c>
      <c r="AL20" s="74" t="s">
        <v>158</v>
      </c>
      <c r="AM20" s="103" t="s">
        <v>114</v>
      </c>
      <c r="AN20" s="61" t="s">
        <v>35</v>
      </c>
      <c r="AO20" s="62" t="s">
        <v>35</v>
      </c>
      <c r="AP20" s="61" t="s">
        <v>35</v>
      </c>
      <c r="AQ20" s="63" t="s">
        <v>35</v>
      </c>
      <c r="AR20" s="90">
        <v>794</v>
      </c>
      <c r="AS20" s="71"/>
      <c r="AT20" s="74">
        <v>1672</v>
      </c>
      <c r="AU20" s="103" t="s">
        <v>114</v>
      </c>
      <c r="AV20" s="74">
        <v>733.7</v>
      </c>
      <c r="AW20" s="103" t="s">
        <v>114</v>
      </c>
      <c r="AX20" s="74">
        <v>733.7</v>
      </c>
      <c r="AY20" s="103" t="s">
        <v>114</v>
      </c>
      <c r="AZ20" s="74">
        <v>944</v>
      </c>
      <c r="BA20" s="103" t="s">
        <v>114</v>
      </c>
      <c r="BB20" s="61" t="s">
        <v>35</v>
      </c>
      <c r="BC20" s="63" t="s">
        <v>35</v>
      </c>
      <c r="BD20" s="81" t="s">
        <v>437</v>
      </c>
      <c r="BE20" s="105" t="s">
        <v>285</v>
      </c>
    </row>
    <row r="21" spans="1:58" ht="29" x14ac:dyDescent="0.35">
      <c r="A21" s="87" t="s">
        <v>24</v>
      </c>
      <c r="B21" s="61" t="s">
        <v>35</v>
      </c>
      <c r="C21" s="63" t="s">
        <v>35</v>
      </c>
      <c r="D21" s="74" t="s">
        <v>47</v>
      </c>
      <c r="E21" s="105" t="s">
        <v>46</v>
      </c>
      <c r="F21" s="106">
        <v>280.5</v>
      </c>
      <c r="G21" s="103" t="s">
        <v>34</v>
      </c>
      <c r="H21" s="43" t="s">
        <v>421</v>
      </c>
      <c r="I21" s="107" t="s">
        <v>408</v>
      </c>
      <c r="J21" s="74" t="s">
        <v>65</v>
      </c>
      <c r="K21" s="105" t="s">
        <v>66</v>
      </c>
      <c r="L21" s="43" t="s">
        <v>429</v>
      </c>
      <c r="M21" s="103" t="s">
        <v>408</v>
      </c>
      <c r="N21" s="74" t="s">
        <v>274</v>
      </c>
      <c r="O21" s="72"/>
      <c r="P21" s="106">
        <v>67</v>
      </c>
      <c r="Q21" s="103" t="s">
        <v>34</v>
      </c>
      <c r="R21" s="61" t="s">
        <v>35</v>
      </c>
      <c r="S21" s="62" t="s">
        <v>35</v>
      </c>
      <c r="T21" s="61" t="s">
        <v>35</v>
      </c>
      <c r="U21" s="65" t="s">
        <v>35</v>
      </c>
      <c r="V21" s="61" t="s">
        <v>35</v>
      </c>
      <c r="W21" s="63" t="s">
        <v>35</v>
      </c>
      <c r="X21" s="74">
        <v>95.2</v>
      </c>
      <c r="Y21" s="103" t="s">
        <v>114</v>
      </c>
      <c r="Z21" s="46">
        <v>548.25</v>
      </c>
      <c r="AA21" s="105" t="s">
        <v>301</v>
      </c>
      <c r="AB21" s="45" t="s">
        <v>260</v>
      </c>
      <c r="AC21" s="97"/>
      <c r="AD21" s="43"/>
      <c r="AE21" s="43"/>
      <c r="AF21" s="74">
        <v>167</v>
      </c>
      <c r="AG21" s="103" t="s">
        <v>114</v>
      </c>
      <c r="AH21" s="127" t="s">
        <v>469</v>
      </c>
      <c r="AI21" s="126" t="s">
        <v>471</v>
      </c>
      <c r="AJ21" s="74">
        <v>18</v>
      </c>
      <c r="AK21" s="103" t="s">
        <v>144</v>
      </c>
      <c r="AL21" s="74">
        <v>118</v>
      </c>
      <c r="AM21" s="103" t="s">
        <v>114</v>
      </c>
      <c r="AN21" s="61" t="s">
        <v>35</v>
      </c>
      <c r="AO21" s="62" t="s">
        <v>35</v>
      </c>
      <c r="AP21" s="61" t="s">
        <v>35</v>
      </c>
      <c r="AQ21" s="63" t="s">
        <v>35</v>
      </c>
      <c r="AR21" s="90" t="s">
        <v>174</v>
      </c>
      <c r="AS21" s="71"/>
      <c r="AT21" s="74">
        <v>1440</v>
      </c>
      <c r="AU21" s="103" t="s">
        <v>114</v>
      </c>
      <c r="AV21" s="61" t="s">
        <v>35</v>
      </c>
      <c r="AW21" s="103" t="s">
        <v>114</v>
      </c>
      <c r="AX21" s="61"/>
      <c r="AY21" s="103" t="s">
        <v>114</v>
      </c>
      <c r="AZ21" s="74">
        <v>298</v>
      </c>
      <c r="BA21" s="103" t="s">
        <v>114</v>
      </c>
      <c r="BB21" s="61" t="s">
        <v>35</v>
      </c>
      <c r="BC21" s="63" t="s">
        <v>35</v>
      </c>
      <c r="BD21" s="81" t="s">
        <v>438</v>
      </c>
      <c r="BE21" s="105" t="s">
        <v>286</v>
      </c>
    </row>
    <row r="22" spans="1:58" ht="132" customHeight="1" x14ac:dyDescent="0.35">
      <c r="A22" s="87" t="s">
        <v>25</v>
      </c>
      <c r="B22" s="61" t="s">
        <v>35</v>
      </c>
      <c r="C22" s="63" t="s">
        <v>35</v>
      </c>
      <c r="D22" s="64" t="s">
        <v>48</v>
      </c>
      <c r="E22" s="63" t="s">
        <v>49</v>
      </c>
      <c r="F22" s="61" t="s">
        <v>35</v>
      </c>
      <c r="G22" s="62" t="s">
        <v>35</v>
      </c>
      <c r="H22" s="43" t="s">
        <v>422</v>
      </c>
      <c r="I22" s="66"/>
      <c r="J22" s="64" t="s">
        <v>67</v>
      </c>
      <c r="K22" s="63" t="s">
        <v>68</v>
      </c>
      <c r="L22" s="43" t="s">
        <v>430</v>
      </c>
      <c r="M22" s="66"/>
      <c r="N22" s="74" t="s">
        <v>274</v>
      </c>
      <c r="O22" s="72"/>
      <c r="P22" s="61" t="s">
        <v>35</v>
      </c>
      <c r="Q22" s="62" t="s">
        <v>35</v>
      </c>
      <c r="R22" s="61"/>
      <c r="S22" s="62"/>
      <c r="T22" s="61" t="s">
        <v>35</v>
      </c>
      <c r="U22" s="65" t="s">
        <v>35</v>
      </c>
      <c r="V22" s="61" t="s">
        <v>35</v>
      </c>
      <c r="W22" s="63" t="s">
        <v>35</v>
      </c>
      <c r="X22" s="61" t="s">
        <v>35</v>
      </c>
      <c r="Y22" s="103" t="s">
        <v>114</v>
      </c>
      <c r="Z22" s="46" t="s">
        <v>260</v>
      </c>
      <c r="AA22" s="105" t="s">
        <v>304</v>
      </c>
      <c r="AB22" s="45" t="s">
        <v>393</v>
      </c>
      <c r="AC22" s="112" t="s">
        <v>394</v>
      </c>
      <c r="AD22" s="43"/>
      <c r="AE22" s="43"/>
      <c r="AF22" s="64" t="s">
        <v>133</v>
      </c>
      <c r="AG22" s="103" t="s">
        <v>114</v>
      </c>
      <c r="AH22" s="127">
        <v>20</v>
      </c>
      <c r="AI22" s="126" t="s">
        <v>471</v>
      </c>
      <c r="AJ22" s="64">
        <v>8.3000000000000007</v>
      </c>
      <c r="AK22" s="62" t="s">
        <v>145</v>
      </c>
      <c r="AL22" s="64">
        <v>1</v>
      </c>
      <c r="AM22" s="103" t="s">
        <v>114</v>
      </c>
      <c r="AN22" s="61" t="s">
        <v>35</v>
      </c>
      <c r="AO22" s="62" t="s">
        <v>35</v>
      </c>
      <c r="AP22" s="61" t="s">
        <v>35</v>
      </c>
      <c r="AQ22" s="63" t="s">
        <v>35</v>
      </c>
      <c r="AR22" s="90" t="s">
        <v>175</v>
      </c>
      <c r="AS22" s="71"/>
      <c r="AT22" s="64">
        <v>-9.58</v>
      </c>
      <c r="AU22" s="62"/>
      <c r="AV22" s="61" t="s">
        <v>35</v>
      </c>
      <c r="AW22" s="103" t="s">
        <v>114</v>
      </c>
      <c r="AX22" s="61"/>
      <c r="AY22" s="103" t="s">
        <v>114</v>
      </c>
      <c r="AZ22" s="64">
        <v>1.42</v>
      </c>
      <c r="BA22" s="103" t="s">
        <v>114</v>
      </c>
      <c r="BB22" s="61" t="s">
        <v>35</v>
      </c>
      <c r="BC22" s="63" t="s">
        <v>35</v>
      </c>
      <c r="BD22" s="81" t="s">
        <v>439</v>
      </c>
      <c r="BE22" s="105" t="s">
        <v>287</v>
      </c>
    </row>
    <row r="23" spans="1:58" ht="125.25" customHeight="1" x14ac:dyDescent="0.35">
      <c r="A23" s="87" t="s">
        <v>13</v>
      </c>
      <c r="B23" s="140" t="s">
        <v>31</v>
      </c>
      <c r="C23" s="141"/>
      <c r="D23" s="193" t="s">
        <v>50</v>
      </c>
      <c r="E23" s="194"/>
      <c r="F23" s="193" t="s">
        <v>57</v>
      </c>
      <c r="G23" s="204"/>
      <c r="H23" s="301" t="s">
        <v>371</v>
      </c>
      <c r="I23" s="204"/>
      <c r="J23" s="193" t="s">
        <v>50</v>
      </c>
      <c r="K23" s="194"/>
      <c r="L23" s="245" t="s">
        <v>377</v>
      </c>
      <c r="M23" s="302"/>
      <c r="N23" s="245" t="s">
        <v>377</v>
      </c>
      <c r="O23" s="302"/>
      <c r="P23" s="193" t="s">
        <v>79</v>
      </c>
      <c r="Q23" s="228"/>
      <c r="R23" s="193" t="s">
        <v>89</v>
      </c>
      <c r="S23" s="204"/>
      <c r="T23" s="193" t="s">
        <v>105</v>
      </c>
      <c r="U23" s="204"/>
      <c r="V23" s="140" t="s">
        <v>31</v>
      </c>
      <c r="W23" s="186"/>
      <c r="X23" s="140" t="s">
        <v>31</v>
      </c>
      <c r="Y23" s="186"/>
      <c r="Z23" s="140" t="s">
        <v>31</v>
      </c>
      <c r="AA23" s="186"/>
      <c r="AB23" s="245" t="s">
        <v>320</v>
      </c>
      <c r="AC23" s="213"/>
      <c r="AD23" s="247" t="s">
        <v>386</v>
      </c>
      <c r="AE23" s="248"/>
      <c r="AF23" s="140" t="s">
        <v>31</v>
      </c>
      <c r="AG23" s="186"/>
      <c r="AH23" s="143"/>
      <c r="AI23" s="144"/>
      <c r="AJ23" s="193" t="s">
        <v>146</v>
      </c>
      <c r="AK23" s="204"/>
      <c r="AL23" s="193" t="s">
        <v>159</v>
      </c>
      <c r="AM23" s="204"/>
      <c r="AN23" s="140" t="s">
        <v>31</v>
      </c>
      <c r="AO23" s="186"/>
      <c r="AP23" s="140" t="s">
        <v>31</v>
      </c>
      <c r="AQ23" s="141"/>
      <c r="AR23" s="262" t="s">
        <v>176</v>
      </c>
      <c r="AS23" s="263"/>
      <c r="AT23" s="193" t="s">
        <v>310</v>
      </c>
      <c r="AU23" s="204"/>
      <c r="AV23" s="193" t="s">
        <v>212</v>
      </c>
      <c r="AW23" s="303"/>
      <c r="AX23" s="193" t="s">
        <v>212</v>
      </c>
      <c r="AY23" s="303"/>
      <c r="AZ23" s="140" t="s">
        <v>31</v>
      </c>
      <c r="BA23" s="186"/>
      <c r="BB23" s="193" t="s">
        <v>203</v>
      </c>
      <c r="BC23" s="194"/>
      <c r="BD23" s="140" t="s">
        <v>31</v>
      </c>
      <c r="BE23" s="186"/>
    </row>
    <row r="24" spans="1:58" s="40" customFormat="1" x14ac:dyDescent="0.35">
      <c r="A24" s="98" t="s">
        <v>26</v>
      </c>
      <c r="B24" s="189"/>
      <c r="C24" s="190"/>
      <c r="D24" s="189"/>
      <c r="E24" s="190"/>
      <c r="F24" s="189"/>
      <c r="G24" s="205"/>
      <c r="H24" s="67"/>
      <c r="I24" s="67"/>
      <c r="J24" s="189"/>
      <c r="K24" s="211"/>
      <c r="L24" s="79"/>
      <c r="M24" s="79"/>
      <c r="N24" s="68"/>
      <c r="O24" s="80"/>
      <c r="P24" s="189"/>
      <c r="Q24" s="229"/>
      <c r="R24" s="189"/>
      <c r="S24" s="224"/>
      <c r="T24" s="189"/>
      <c r="U24" s="224"/>
      <c r="V24" s="237"/>
      <c r="W24" s="211"/>
      <c r="X24" s="189"/>
      <c r="Y24" s="224"/>
      <c r="Z24" s="99"/>
      <c r="AA24" s="99"/>
      <c r="AB24" s="79"/>
      <c r="AC24" s="79"/>
      <c r="AD24" s="79"/>
      <c r="AE24" s="79"/>
      <c r="AF24" s="189"/>
      <c r="AG24" s="224"/>
      <c r="AH24" s="124"/>
      <c r="AI24" s="125"/>
      <c r="AJ24" s="189"/>
      <c r="AK24" s="224"/>
      <c r="AL24" s="189"/>
      <c r="AM24" s="224"/>
      <c r="AN24" s="268"/>
      <c r="AO24" s="186"/>
      <c r="AP24" s="189"/>
      <c r="AQ24" s="211"/>
      <c r="AR24" s="69"/>
      <c r="AS24" s="70"/>
      <c r="AT24" s="268"/>
      <c r="AU24" s="186"/>
      <c r="AV24" s="268"/>
      <c r="AW24" s="186"/>
      <c r="AX24" s="268"/>
      <c r="AY24" s="186"/>
      <c r="AZ24" s="189"/>
      <c r="BA24" s="224"/>
      <c r="BB24" s="189"/>
      <c r="BC24" s="211"/>
      <c r="BD24" s="69"/>
      <c r="BE24" s="70"/>
      <c r="BF24" s="39"/>
    </row>
    <row r="25" spans="1:58" ht="93" customHeight="1" x14ac:dyDescent="0.35">
      <c r="A25" s="100" t="s">
        <v>27</v>
      </c>
      <c r="B25" s="191">
        <v>0</v>
      </c>
      <c r="C25" s="192"/>
      <c r="D25" s="191" t="s">
        <v>51</v>
      </c>
      <c r="E25" s="192"/>
      <c r="F25" s="206" t="s">
        <v>31</v>
      </c>
      <c r="G25" s="154"/>
      <c r="H25" s="200" t="s">
        <v>440</v>
      </c>
      <c r="I25" s="201"/>
      <c r="J25" s="191" t="s">
        <v>441</v>
      </c>
      <c r="K25" s="212"/>
      <c r="L25" s="308" t="s">
        <v>442</v>
      </c>
      <c r="M25" s="201"/>
      <c r="N25" s="249" t="s">
        <v>443</v>
      </c>
      <c r="O25" s="310"/>
      <c r="P25" s="191" t="s">
        <v>444</v>
      </c>
      <c r="Q25" s="199"/>
      <c r="R25" s="225" t="s">
        <v>445</v>
      </c>
      <c r="S25" s="226"/>
      <c r="T25" s="206" t="s">
        <v>31</v>
      </c>
      <c r="U25" s="233"/>
      <c r="V25" s="206" t="s">
        <v>31</v>
      </c>
      <c r="W25" s="238"/>
      <c r="X25" s="191" t="s">
        <v>446</v>
      </c>
      <c r="Y25" s="226"/>
      <c r="Z25" s="312" t="s">
        <v>447</v>
      </c>
      <c r="AA25" s="279"/>
      <c r="AB25" s="246" t="s">
        <v>448</v>
      </c>
      <c r="AC25" s="226"/>
      <c r="AD25" s="249" t="s">
        <v>449</v>
      </c>
      <c r="AE25" s="250"/>
      <c r="AF25" s="191" t="s">
        <v>450</v>
      </c>
      <c r="AG25" s="226"/>
      <c r="AH25" s="138" t="s">
        <v>472</v>
      </c>
      <c r="AI25" s="139"/>
      <c r="AJ25" s="191" t="s">
        <v>451</v>
      </c>
      <c r="AK25" s="226"/>
      <c r="AL25" s="191" t="s">
        <v>452</v>
      </c>
      <c r="AM25" s="226"/>
      <c r="AN25" s="200" t="s">
        <v>453</v>
      </c>
      <c r="AO25" s="226"/>
      <c r="AP25" s="140" t="s">
        <v>31</v>
      </c>
      <c r="AQ25" s="141"/>
      <c r="AR25" s="264" t="s">
        <v>454</v>
      </c>
      <c r="AS25" s="265"/>
      <c r="AT25" s="191" t="s">
        <v>455</v>
      </c>
      <c r="AU25" s="226"/>
      <c r="AV25" s="191" t="s">
        <v>456</v>
      </c>
      <c r="AW25" s="225"/>
      <c r="AX25" s="191" t="s">
        <v>456</v>
      </c>
      <c r="AY25" s="225"/>
      <c r="AZ25" s="191" t="s">
        <v>457</v>
      </c>
      <c r="BA25" s="226"/>
      <c r="BB25" s="191" t="s">
        <v>458</v>
      </c>
      <c r="BC25" s="279"/>
      <c r="BD25" s="295" t="s">
        <v>459</v>
      </c>
      <c r="BE25" s="296"/>
    </row>
    <row r="26" spans="1:58" ht="53.25" customHeight="1" x14ac:dyDescent="0.35">
      <c r="A26" s="101" t="s">
        <v>28</v>
      </c>
      <c r="B26" s="184" t="s">
        <v>29</v>
      </c>
      <c r="C26" s="185"/>
      <c r="D26" s="184" t="s">
        <v>52</v>
      </c>
      <c r="E26" s="185"/>
      <c r="F26" s="184">
        <v>3</v>
      </c>
      <c r="G26" s="195"/>
      <c r="H26" s="304" t="s">
        <v>372</v>
      </c>
      <c r="I26" s="302"/>
      <c r="J26" s="184" t="s">
        <v>69</v>
      </c>
      <c r="K26" s="213"/>
      <c r="L26" s="245" t="s">
        <v>378</v>
      </c>
      <c r="M26" s="302"/>
      <c r="N26" s="193" t="s">
        <v>275</v>
      </c>
      <c r="O26" s="228"/>
      <c r="P26" s="184" t="s">
        <v>80</v>
      </c>
      <c r="Q26" s="208"/>
      <c r="R26" s="227" t="s">
        <v>90</v>
      </c>
      <c r="S26" s="204"/>
      <c r="T26" s="140" t="s">
        <v>31</v>
      </c>
      <c r="U26" s="186"/>
      <c r="V26" s="140" t="s">
        <v>31</v>
      </c>
      <c r="W26" s="141"/>
      <c r="X26" s="260" t="s">
        <v>135</v>
      </c>
      <c r="Y26" s="204"/>
      <c r="Z26" s="301" t="s">
        <v>305</v>
      </c>
      <c r="AA26" s="194"/>
      <c r="AB26" s="140" t="s">
        <v>31</v>
      </c>
      <c r="AC26" s="141"/>
      <c r="AD26" s="256" t="s">
        <v>359</v>
      </c>
      <c r="AE26" s="257"/>
      <c r="AF26" s="260" t="s">
        <v>134</v>
      </c>
      <c r="AG26" s="204"/>
      <c r="AH26" s="140" t="s">
        <v>31</v>
      </c>
      <c r="AI26" s="141"/>
      <c r="AJ26" s="193" t="s">
        <v>147</v>
      </c>
      <c r="AK26" s="204"/>
      <c r="AL26" s="260" t="s">
        <v>160</v>
      </c>
      <c r="AM26" s="204"/>
      <c r="AN26" s="140" t="s">
        <v>31</v>
      </c>
      <c r="AO26" s="141"/>
      <c r="AP26" s="140" t="s">
        <v>31</v>
      </c>
      <c r="AQ26" s="141"/>
      <c r="AR26" s="262" t="s">
        <v>177</v>
      </c>
      <c r="AS26" s="263"/>
      <c r="AT26" s="260" t="s">
        <v>194</v>
      </c>
      <c r="AU26" s="204"/>
      <c r="AV26" s="227" t="s">
        <v>213</v>
      </c>
      <c r="AW26" s="204"/>
      <c r="AX26" s="227" t="s">
        <v>214</v>
      </c>
      <c r="AY26" s="204"/>
      <c r="AZ26" s="260" t="s">
        <v>224</v>
      </c>
      <c r="BA26" s="204"/>
      <c r="BB26" s="260" t="s">
        <v>204</v>
      </c>
      <c r="BC26" s="194"/>
      <c r="BD26" s="299" t="s">
        <v>392</v>
      </c>
      <c r="BE26" s="300"/>
    </row>
    <row r="27" spans="1:58" ht="51" customHeight="1" x14ac:dyDescent="0.35">
      <c r="A27" s="102" t="s">
        <v>30</v>
      </c>
      <c r="B27" s="187" t="s">
        <v>37</v>
      </c>
      <c r="C27" s="188"/>
      <c r="D27" s="187" t="s">
        <v>37</v>
      </c>
      <c r="E27" s="188"/>
      <c r="F27" s="187" t="s">
        <v>58</v>
      </c>
      <c r="G27" s="196"/>
      <c r="H27" s="305" t="s">
        <v>373</v>
      </c>
      <c r="I27" s="306"/>
      <c r="J27" s="187" t="s">
        <v>37</v>
      </c>
      <c r="K27" s="215"/>
      <c r="L27" s="307" t="s">
        <v>373</v>
      </c>
      <c r="M27" s="306"/>
      <c r="N27" s="261" t="s">
        <v>215</v>
      </c>
      <c r="O27" s="309"/>
      <c r="P27" s="230" t="s">
        <v>37</v>
      </c>
      <c r="Q27" s="231"/>
      <c r="R27" s="220" t="s">
        <v>91</v>
      </c>
      <c r="S27" s="221"/>
      <c r="T27" s="230" t="s">
        <v>106</v>
      </c>
      <c r="U27" s="221"/>
      <c r="V27" s="234" t="s">
        <v>31</v>
      </c>
      <c r="W27" s="235"/>
      <c r="X27" s="187" t="s">
        <v>390</v>
      </c>
      <c r="Y27" s="221"/>
      <c r="Z27" s="311" t="s">
        <v>306</v>
      </c>
      <c r="AA27" s="278"/>
      <c r="AB27" s="255" t="s">
        <v>321</v>
      </c>
      <c r="AC27" s="221"/>
      <c r="AD27" s="140" t="s">
        <v>31</v>
      </c>
      <c r="AE27" s="141"/>
      <c r="AF27" s="230" t="s">
        <v>37</v>
      </c>
      <c r="AG27" s="221"/>
      <c r="AH27" s="140" t="s">
        <v>31</v>
      </c>
      <c r="AI27" s="141"/>
      <c r="AJ27" s="261" t="s">
        <v>148</v>
      </c>
      <c r="AK27" s="221"/>
      <c r="AL27" s="230" t="s">
        <v>161</v>
      </c>
      <c r="AM27" s="221"/>
      <c r="AN27" s="230" t="s">
        <v>186</v>
      </c>
      <c r="AO27" s="221"/>
      <c r="AP27" s="234" t="s">
        <v>31</v>
      </c>
      <c r="AQ27" s="235"/>
      <c r="AR27" s="266" t="s">
        <v>177</v>
      </c>
      <c r="AS27" s="267"/>
      <c r="AT27" s="230" t="s">
        <v>195</v>
      </c>
      <c r="AU27" s="221"/>
      <c r="AV27" s="187" t="s">
        <v>215</v>
      </c>
      <c r="AW27" s="221"/>
      <c r="AX27" s="220" t="s">
        <v>216</v>
      </c>
      <c r="AY27" s="221"/>
      <c r="AZ27" s="276" t="s">
        <v>225</v>
      </c>
      <c r="BA27" s="221"/>
      <c r="BB27" s="230" t="s">
        <v>37</v>
      </c>
      <c r="BC27" s="278"/>
      <c r="BD27" s="297" t="s">
        <v>391</v>
      </c>
      <c r="BE27" s="298"/>
    </row>
    <row r="28" spans="1:58" s="49" customFormat="1" ht="15" customHeight="1" x14ac:dyDescent="0.35">
      <c r="A28" s="88" t="s">
        <v>0</v>
      </c>
      <c r="B28" s="179" t="s">
        <v>38</v>
      </c>
      <c r="C28" s="180"/>
      <c r="D28" s="179" t="s">
        <v>53</v>
      </c>
      <c r="E28" s="180"/>
      <c r="F28" s="179" t="s">
        <v>59</v>
      </c>
      <c r="G28" s="180"/>
      <c r="H28" s="47"/>
      <c r="I28" s="47" t="s">
        <v>374</v>
      </c>
      <c r="J28" s="179" t="s">
        <v>53</v>
      </c>
      <c r="K28" s="216"/>
      <c r="L28" s="82"/>
      <c r="M28" s="82" t="s">
        <v>374</v>
      </c>
      <c r="N28" s="48" t="s">
        <v>276</v>
      </c>
      <c r="O28" s="83"/>
      <c r="P28" s="179" t="s">
        <v>81</v>
      </c>
      <c r="Q28" s="179"/>
      <c r="R28" s="179" t="s">
        <v>92</v>
      </c>
      <c r="S28" s="216"/>
      <c r="T28" s="179" t="s">
        <v>107</v>
      </c>
      <c r="U28" s="216"/>
      <c r="V28" s="179" t="s">
        <v>115</v>
      </c>
      <c r="W28" s="216"/>
      <c r="X28" s="179" t="s">
        <v>136</v>
      </c>
      <c r="Y28" s="216"/>
      <c r="Z28" s="82" t="s">
        <v>307</v>
      </c>
      <c r="AA28" s="82"/>
      <c r="AB28" s="82" t="s">
        <v>322</v>
      </c>
      <c r="AC28" s="82"/>
      <c r="AD28" s="216" t="s">
        <v>379</v>
      </c>
      <c r="AE28" s="216"/>
      <c r="AF28" s="179" t="s">
        <v>136</v>
      </c>
      <c r="AG28" s="216"/>
      <c r="AH28" s="142" t="s">
        <v>473</v>
      </c>
      <c r="AI28" s="142"/>
      <c r="AJ28" s="179" t="s">
        <v>149</v>
      </c>
      <c r="AK28" s="216"/>
      <c r="AL28" s="179" t="s">
        <v>162</v>
      </c>
      <c r="AM28" s="216"/>
      <c r="AN28" s="179" t="s">
        <v>187</v>
      </c>
      <c r="AO28" s="216"/>
      <c r="AP28" s="179" t="s">
        <v>168</v>
      </c>
      <c r="AQ28" s="216"/>
      <c r="AR28" s="83"/>
      <c r="AS28" s="83" t="s">
        <v>380</v>
      </c>
      <c r="AT28" s="179" t="s">
        <v>385</v>
      </c>
      <c r="AU28" s="216"/>
      <c r="AV28" s="179" t="s">
        <v>217</v>
      </c>
      <c r="AW28" s="216"/>
      <c r="AX28" s="216"/>
      <c r="AY28" s="216"/>
      <c r="AZ28" s="277" t="s">
        <v>226</v>
      </c>
      <c r="BA28" s="216"/>
      <c r="BB28" s="179" t="s">
        <v>205</v>
      </c>
      <c r="BC28" s="216"/>
      <c r="BD28" s="179" t="s">
        <v>288</v>
      </c>
      <c r="BE28" s="179"/>
    </row>
    <row r="29" spans="1:58" x14ac:dyDescent="0.35">
      <c r="A29" s="89"/>
      <c r="B29" s="49"/>
      <c r="C29" s="49"/>
      <c r="D29" s="49"/>
      <c r="E29" s="49"/>
      <c r="F29" s="49"/>
      <c r="G29" s="49"/>
      <c r="H29" s="49"/>
      <c r="I29" s="49"/>
      <c r="J29" s="4"/>
      <c r="K29" s="4"/>
      <c r="L29" s="4"/>
      <c r="M29" s="4"/>
      <c r="N29" s="49"/>
      <c r="O29" s="49"/>
      <c r="P29" s="49"/>
      <c r="Q29" s="49"/>
      <c r="R29" s="4"/>
      <c r="S29" s="4"/>
      <c r="T29" s="49"/>
      <c r="U29" s="49"/>
      <c r="V29" s="49"/>
      <c r="W29" s="49"/>
      <c r="X29" s="49"/>
      <c r="Y29" s="49"/>
      <c r="Z29" s="49"/>
      <c r="AA29" s="49"/>
      <c r="AB29" s="49"/>
      <c r="AC29" s="49"/>
      <c r="AD29" s="49"/>
      <c r="AE29" s="50"/>
      <c r="AF29" s="49"/>
      <c r="AG29" s="49"/>
      <c r="AH29" s="49"/>
      <c r="AI29" s="49"/>
      <c r="AJ29" s="4"/>
      <c r="AK29" s="4"/>
      <c r="AL29" s="49"/>
      <c r="AM29" s="49"/>
      <c r="AN29" s="49"/>
      <c r="AO29" s="49"/>
      <c r="AP29" s="49"/>
      <c r="AQ29" s="49"/>
      <c r="AR29" s="49"/>
      <c r="AS29" s="49"/>
      <c r="AT29" s="4"/>
      <c r="AU29" s="4"/>
      <c r="AV29" s="4"/>
      <c r="AW29" s="4"/>
      <c r="AX29" s="4"/>
      <c r="AY29" s="4"/>
      <c r="AZ29" s="49"/>
      <c r="BA29" s="49"/>
      <c r="BB29" s="49"/>
      <c r="BC29" s="49"/>
      <c r="BD29" s="49"/>
      <c r="BE29" s="49"/>
      <c r="BF29" s="15"/>
    </row>
    <row r="30" spans="1:58" x14ac:dyDescent="0.35">
      <c r="A30" s="89"/>
      <c r="B30" s="49"/>
      <c r="C30" s="49"/>
      <c r="D30" s="49"/>
      <c r="E30" s="49"/>
      <c r="F30" s="49"/>
      <c r="G30" s="49"/>
      <c r="H30" s="49"/>
      <c r="I30" s="49"/>
      <c r="J30" s="209"/>
      <c r="K30" s="210"/>
      <c r="L30" s="41"/>
      <c r="M30" s="41"/>
      <c r="N30" s="51"/>
      <c r="O30" s="49"/>
      <c r="P30" s="49"/>
      <c r="Q30" s="49"/>
      <c r="R30" s="4"/>
      <c r="S30" s="4"/>
      <c r="T30" s="49"/>
      <c r="U30" s="49"/>
      <c r="V30" s="49"/>
      <c r="W30" s="49"/>
      <c r="X30" s="49"/>
      <c r="Y30" s="49"/>
      <c r="Z30" s="49"/>
      <c r="AA30" s="49"/>
      <c r="AB30" s="49"/>
      <c r="AC30" s="49"/>
      <c r="AD30" s="49"/>
      <c r="AE30" s="50"/>
      <c r="AF30" s="49"/>
      <c r="AG30" s="49"/>
      <c r="AH30" s="49"/>
      <c r="AI30" s="49"/>
      <c r="AJ30" s="49"/>
      <c r="AK30" s="49"/>
      <c r="AL30" s="49"/>
      <c r="AM30" s="49"/>
      <c r="AN30" s="49"/>
      <c r="AO30" s="49"/>
      <c r="AP30" s="49"/>
      <c r="AQ30" s="49"/>
      <c r="AR30" s="49"/>
      <c r="AS30" s="49"/>
      <c r="AT30" s="4"/>
      <c r="AU30" s="4"/>
      <c r="AV30" s="4"/>
      <c r="AW30" s="4"/>
      <c r="AX30" s="4"/>
      <c r="AY30" s="4"/>
      <c r="AZ30" s="49"/>
      <c r="BA30" s="49"/>
      <c r="BB30" s="49"/>
      <c r="BC30" s="49"/>
      <c r="BD30" s="49"/>
      <c r="BE30" s="49"/>
      <c r="BF30" s="15"/>
    </row>
    <row r="31" spans="1:58" x14ac:dyDescent="0.35">
      <c r="A31" s="89"/>
      <c r="B31" s="49"/>
      <c r="C31" s="49"/>
      <c r="D31" s="49"/>
      <c r="E31" s="49"/>
      <c r="F31" s="49"/>
      <c r="G31" s="49"/>
      <c r="H31" s="49"/>
      <c r="I31" s="49"/>
      <c r="J31" s="209"/>
      <c r="K31" s="210"/>
      <c r="L31" s="41"/>
      <c r="M31" s="41"/>
      <c r="N31" s="51"/>
      <c r="O31" s="49"/>
      <c r="P31" s="49"/>
      <c r="Q31" s="49"/>
      <c r="R31" s="4"/>
      <c r="S31" s="4"/>
      <c r="T31" s="49"/>
      <c r="U31" s="49"/>
      <c r="V31" s="49"/>
      <c r="W31" s="49"/>
      <c r="X31" s="49"/>
      <c r="Y31" s="49"/>
      <c r="Z31" s="49"/>
      <c r="AA31" s="49"/>
      <c r="AB31" s="49"/>
      <c r="AC31" s="49"/>
      <c r="AD31" s="49"/>
      <c r="AE31" s="50"/>
      <c r="AF31" s="49"/>
      <c r="AG31" s="49"/>
      <c r="AJ31" s="49"/>
      <c r="AK31" s="49"/>
      <c r="AL31" s="49"/>
      <c r="AM31" s="49"/>
      <c r="AN31" s="4"/>
      <c r="AO31" s="4"/>
      <c r="AP31" s="49"/>
      <c r="AQ31" s="49"/>
      <c r="AR31" s="49"/>
      <c r="AS31" s="49"/>
      <c r="AT31" s="4"/>
      <c r="AU31" s="4"/>
      <c r="AV31" s="4"/>
      <c r="AW31" s="4"/>
      <c r="AX31" s="4"/>
      <c r="AY31" s="4"/>
      <c r="AZ31" s="49"/>
      <c r="BA31" s="49"/>
      <c r="BB31" s="49"/>
      <c r="BC31" s="49"/>
      <c r="BD31" s="49"/>
      <c r="BE31" s="49"/>
      <c r="BF31" s="15"/>
    </row>
    <row r="32" spans="1:58" x14ac:dyDescent="0.35">
      <c r="A32" s="89"/>
      <c r="B32" s="49"/>
      <c r="C32" s="49"/>
      <c r="D32" s="49"/>
      <c r="E32" s="49"/>
      <c r="F32" s="49"/>
      <c r="G32" s="49"/>
      <c r="H32" s="49"/>
      <c r="I32" s="49"/>
      <c r="J32" s="4"/>
      <c r="K32" s="4"/>
      <c r="L32" s="4"/>
      <c r="M32" s="4"/>
      <c r="N32" s="49"/>
      <c r="O32" s="49"/>
      <c r="P32" s="49"/>
      <c r="Q32" s="49"/>
      <c r="R32" s="4"/>
      <c r="S32" s="4"/>
      <c r="T32" s="49"/>
      <c r="U32" s="49"/>
      <c r="V32" s="49"/>
      <c r="W32" s="49"/>
      <c r="X32" s="49"/>
      <c r="Y32" s="49"/>
      <c r="Z32" s="49"/>
      <c r="AA32" s="49"/>
      <c r="AB32" s="49"/>
      <c r="AC32" s="49"/>
      <c r="AD32" s="49"/>
      <c r="AE32" s="50"/>
      <c r="AF32" s="49"/>
      <c r="AG32" s="49"/>
      <c r="AJ32" s="49"/>
      <c r="AK32" s="49"/>
      <c r="AL32" s="49"/>
      <c r="AM32" s="49"/>
      <c r="AN32" s="4"/>
      <c r="AO32" s="4"/>
      <c r="AP32" s="49"/>
      <c r="AQ32" s="49"/>
      <c r="AR32" s="49"/>
      <c r="AS32" s="49"/>
      <c r="AT32" s="4"/>
      <c r="AU32" s="4"/>
      <c r="AV32" s="4"/>
      <c r="AW32" s="4"/>
      <c r="AX32" s="4"/>
      <c r="AY32" s="4"/>
      <c r="AZ32" s="49"/>
      <c r="BA32" s="49"/>
      <c r="BB32" s="49"/>
      <c r="BC32" s="49"/>
      <c r="BD32" s="49"/>
      <c r="BE32" s="49"/>
      <c r="BF32" s="15"/>
    </row>
    <row r="33" spans="1:58" x14ac:dyDescent="0.35">
      <c r="A33" s="89"/>
      <c r="B33" s="49"/>
      <c r="C33" s="49"/>
      <c r="D33" s="49"/>
      <c r="E33" s="49"/>
      <c r="F33" s="49"/>
      <c r="G33" s="49"/>
      <c r="H33" s="49"/>
      <c r="I33" s="49"/>
      <c r="J33" s="4"/>
      <c r="K33" s="4"/>
      <c r="L33" s="4"/>
      <c r="M33" s="4"/>
      <c r="N33" s="49"/>
      <c r="O33" s="49"/>
      <c r="P33" s="49"/>
      <c r="Q33" s="49"/>
      <c r="R33" s="4"/>
      <c r="S33" s="4"/>
      <c r="T33" s="49"/>
      <c r="U33" s="49"/>
      <c r="V33" s="49"/>
      <c r="W33" s="49"/>
      <c r="X33" s="49"/>
      <c r="Y33" s="49"/>
      <c r="Z33" s="49"/>
      <c r="AA33" s="49"/>
      <c r="AB33" s="49"/>
      <c r="AC33" s="49"/>
      <c r="AD33" s="49"/>
      <c r="AE33" s="50"/>
      <c r="AF33" s="49"/>
      <c r="AG33" s="49"/>
      <c r="AJ33" s="49"/>
      <c r="AK33" s="49"/>
      <c r="AL33" s="49"/>
      <c r="AM33" s="49"/>
      <c r="AN33" s="4"/>
      <c r="AO33" s="4"/>
      <c r="AP33" s="49"/>
      <c r="AQ33" s="49"/>
      <c r="AR33" s="49"/>
      <c r="AS33" s="49"/>
      <c r="AT33" s="4"/>
      <c r="AU33" s="4"/>
      <c r="AV33" s="4"/>
      <c r="AW33" s="4"/>
      <c r="AX33" s="4"/>
      <c r="AY33" s="4"/>
      <c r="AZ33" s="49"/>
      <c r="BA33" s="49"/>
      <c r="BB33" s="49"/>
      <c r="BC33" s="49"/>
      <c r="BD33" s="49"/>
      <c r="BE33" s="49"/>
      <c r="BF33" s="15"/>
    </row>
  </sheetData>
  <mergeCells count="480">
    <mergeCell ref="AD28:AE28"/>
    <mergeCell ref="AD27:AE27"/>
    <mergeCell ref="AV25:AW25"/>
    <mergeCell ref="L8:M8"/>
    <mergeCell ref="L7:M7"/>
    <mergeCell ref="L6:M6"/>
    <mergeCell ref="H10:I10"/>
    <mergeCell ref="AV9:AW9"/>
    <mergeCell ref="AV26:AW26"/>
    <mergeCell ref="AV27:AW27"/>
    <mergeCell ref="AT26:AU26"/>
    <mergeCell ref="AT10:AU10"/>
    <mergeCell ref="AT11:AU11"/>
    <mergeCell ref="AT12:AU12"/>
    <mergeCell ref="AT13:AU13"/>
    <mergeCell ref="AT23:AU23"/>
    <mergeCell ref="AV8:AW8"/>
    <mergeCell ref="AT28:AU28"/>
    <mergeCell ref="AR13:AS13"/>
    <mergeCell ref="AR12:AS12"/>
    <mergeCell ref="AV12:AW12"/>
    <mergeCell ref="AV13:AW13"/>
    <mergeCell ref="BD28:BE28"/>
    <mergeCell ref="BD25:BE25"/>
    <mergeCell ref="BD27:BE27"/>
    <mergeCell ref="BD26:BE26"/>
    <mergeCell ref="H23:I23"/>
    <mergeCell ref="L23:M23"/>
    <mergeCell ref="N23:O23"/>
    <mergeCell ref="AV23:AW23"/>
    <mergeCell ref="AX23:AY23"/>
    <mergeCell ref="BD23:BE23"/>
    <mergeCell ref="Z23:AA23"/>
    <mergeCell ref="H26:I26"/>
    <mergeCell ref="H27:I27"/>
    <mergeCell ref="L27:M27"/>
    <mergeCell ref="L25:M25"/>
    <mergeCell ref="L26:M26"/>
    <mergeCell ref="N27:O27"/>
    <mergeCell ref="N26:O26"/>
    <mergeCell ref="N25:O25"/>
    <mergeCell ref="Z27:AA27"/>
    <mergeCell ref="Z26:AA26"/>
    <mergeCell ref="Z25:AA25"/>
    <mergeCell ref="AV28:AY28"/>
    <mergeCell ref="AV24:AW24"/>
    <mergeCell ref="H2:I2"/>
    <mergeCell ref="H3:I3"/>
    <mergeCell ref="H4:I4"/>
    <mergeCell ref="AD10:AE10"/>
    <mergeCell ref="Z9:AA9"/>
    <mergeCell ref="Z10:AA10"/>
    <mergeCell ref="Z8:AA8"/>
    <mergeCell ref="H5:I5"/>
    <mergeCell ref="AV11:AW11"/>
    <mergeCell ref="AR7:AS7"/>
    <mergeCell ref="AF9:AG9"/>
    <mergeCell ref="AB10:AC10"/>
    <mergeCell ref="Z11:AA11"/>
    <mergeCell ref="AF7:AG7"/>
    <mergeCell ref="AF8:AG8"/>
    <mergeCell ref="AR6:AS6"/>
    <mergeCell ref="AB4:AC4"/>
    <mergeCell ref="L1:M1"/>
    <mergeCell ref="L4:M4"/>
    <mergeCell ref="L3:M3"/>
    <mergeCell ref="L2:M2"/>
    <mergeCell ref="L10:M10"/>
    <mergeCell ref="L9:M9"/>
    <mergeCell ref="X9:Y9"/>
    <mergeCell ref="T3:U3"/>
    <mergeCell ref="T4:U4"/>
    <mergeCell ref="T6:U6"/>
    <mergeCell ref="T7:U7"/>
    <mergeCell ref="P8:Q8"/>
    <mergeCell ref="L5:M5"/>
    <mergeCell ref="N4:O4"/>
    <mergeCell ref="N6:O6"/>
    <mergeCell ref="X10:Y10"/>
    <mergeCell ref="X6:Y6"/>
    <mergeCell ref="X7:Y7"/>
    <mergeCell ref="X8:Y8"/>
    <mergeCell ref="P1:Q1"/>
    <mergeCell ref="R1:S1"/>
    <mergeCell ref="R2:S2"/>
    <mergeCell ref="R3:S3"/>
    <mergeCell ref="R4:S4"/>
    <mergeCell ref="BD1:BE1"/>
    <mergeCell ref="BD2:BE2"/>
    <mergeCell ref="BD3:BE3"/>
    <mergeCell ref="BD8:BE8"/>
    <mergeCell ref="BD9:BE9"/>
    <mergeCell ref="BD10:BE10"/>
    <mergeCell ref="AZ13:BA13"/>
    <mergeCell ref="AZ23:BA23"/>
    <mergeCell ref="AZ24:BA24"/>
    <mergeCell ref="AZ8:BA8"/>
    <mergeCell ref="AZ9:BA9"/>
    <mergeCell ref="AZ10:BA10"/>
    <mergeCell ref="AZ11:BA11"/>
    <mergeCell ref="AZ12:BA12"/>
    <mergeCell ref="AZ1:BA1"/>
    <mergeCell ref="BD4:BE4"/>
    <mergeCell ref="BD13:BE13"/>
    <mergeCell ref="BD12:BE12"/>
    <mergeCell ref="AZ3:BA3"/>
    <mergeCell ref="AZ6:BA6"/>
    <mergeCell ref="AZ7:BA7"/>
    <mergeCell ref="AZ4:BA4"/>
    <mergeCell ref="BB1:BC1"/>
    <mergeCell ref="BB2:BC2"/>
    <mergeCell ref="AZ26:BA26"/>
    <mergeCell ref="AZ27:BA27"/>
    <mergeCell ref="AZ28:BA28"/>
    <mergeCell ref="AZ25:BA25"/>
    <mergeCell ref="AX12:AY12"/>
    <mergeCell ref="AX13:AY13"/>
    <mergeCell ref="BB27:BC27"/>
    <mergeCell ref="BB10:BC10"/>
    <mergeCell ref="BB11:BC11"/>
    <mergeCell ref="BB12:BC12"/>
    <mergeCell ref="BB13:BC13"/>
    <mergeCell ref="AX26:AY26"/>
    <mergeCell ref="AX27:AY27"/>
    <mergeCell ref="BB28:BC28"/>
    <mergeCell ref="BB24:BC24"/>
    <mergeCell ref="BB25:BC25"/>
    <mergeCell ref="BB26:BC26"/>
    <mergeCell ref="AX10:AY10"/>
    <mergeCell ref="BB23:BC23"/>
    <mergeCell ref="AX11:AY11"/>
    <mergeCell ref="AX24:AY24"/>
    <mergeCell ref="AX25:AY25"/>
    <mergeCell ref="BB3:BC3"/>
    <mergeCell ref="BB4:BC4"/>
    <mergeCell ref="BB6:BC6"/>
    <mergeCell ref="BB7:BC7"/>
    <mergeCell ref="BB8:BC8"/>
    <mergeCell ref="BB9:BC9"/>
    <mergeCell ref="AZ2:BA2"/>
    <mergeCell ref="AX9:AY9"/>
    <mergeCell ref="AV10:AW10"/>
    <mergeCell ref="AT27:AU27"/>
    <mergeCell ref="AV1:AW1"/>
    <mergeCell ref="AX1:AY1"/>
    <mergeCell ref="AV2:AW2"/>
    <mergeCell ref="AX2:AY2"/>
    <mergeCell ref="AV4:AW4"/>
    <mergeCell ref="AX4:AY4"/>
    <mergeCell ref="AV6:AW6"/>
    <mergeCell ref="AX6:AY6"/>
    <mergeCell ref="AV3:AW3"/>
    <mergeCell ref="AX3:AY3"/>
    <mergeCell ref="AT24:AU24"/>
    <mergeCell ref="AT25:AU25"/>
    <mergeCell ref="AT9:AU9"/>
    <mergeCell ref="AN26:AO26"/>
    <mergeCell ref="AN27:AO27"/>
    <mergeCell ref="AN28:AO28"/>
    <mergeCell ref="AT1:AU1"/>
    <mergeCell ref="AT2:AU2"/>
    <mergeCell ref="AT3:AU3"/>
    <mergeCell ref="AT4:AU4"/>
    <mergeCell ref="AT6:AU6"/>
    <mergeCell ref="AT7:AU7"/>
    <mergeCell ref="AT8:AU8"/>
    <mergeCell ref="AN13:AO13"/>
    <mergeCell ref="AN23:AO23"/>
    <mergeCell ref="AN24:AO24"/>
    <mergeCell ref="AN25:AO25"/>
    <mergeCell ref="AN8:AO8"/>
    <mergeCell ref="AN9:AO9"/>
    <mergeCell ref="AN10:AO10"/>
    <mergeCell ref="AN11:AO11"/>
    <mergeCell ref="AN12:AO12"/>
    <mergeCell ref="AN1:AO1"/>
    <mergeCell ref="AN2:AO2"/>
    <mergeCell ref="AN4:AO4"/>
    <mergeCell ref="AN6:AO6"/>
    <mergeCell ref="AN7:AO7"/>
    <mergeCell ref="AP28:AQ28"/>
    <mergeCell ref="AR1:AS1"/>
    <mergeCell ref="AR2:AS2"/>
    <mergeCell ref="AR9:AS9"/>
    <mergeCell ref="AR10:AS10"/>
    <mergeCell ref="AR23:AS23"/>
    <mergeCell ref="AR25:AS25"/>
    <mergeCell ref="AR26:AS26"/>
    <mergeCell ref="AR27:AS27"/>
    <mergeCell ref="AP23:AQ23"/>
    <mergeCell ref="AP24:AQ24"/>
    <mergeCell ref="AP25:AQ25"/>
    <mergeCell ref="AP26:AQ26"/>
    <mergeCell ref="AP27:AQ27"/>
    <mergeCell ref="AP10:AQ10"/>
    <mergeCell ref="AP11:AQ11"/>
    <mergeCell ref="AP12:AQ12"/>
    <mergeCell ref="AP13:AQ13"/>
    <mergeCell ref="AR4:AS4"/>
    <mergeCell ref="AR3:AS3"/>
    <mergeCell ref="AP9:AQ9"/>
    <mergeCell ref="AL26:AM26"/>
    <mergeCell ref="AL9:AM9"/>
    <mergeCell ref="AL10:AM10"/>
    <mergeCell ref="AL11:AM11"/>
    <mergeCell ref="AL12:AM12"/>
    <mergeCell ref="AL13:AM13"/>
    <mergeCell ref="AJ13:AK13"/>
    <mergeCell ref="AJ23:AK23"/>
    <mergeCell ref="AJ8:AK8"/>
    <mergeCell ref="AJ9:AK9"/>
    <mergeCell ref="AJ10:AK10"/>
    <mergeCell ref="AJ11:AK11"/>
    <mergeCell ref="AJ12:AK12"/>
    <mergeCell ref="AJ25:AK25"/>
    <mergeCell ref="AL23:AM23"/>
    <mergeCell ref="AL24:AM24"/>
    <mergeCell ref="AL25:AM25"/>
    <mergeCell ref="AL27:AM27"/>
    <mergeCell ref="AL28:AM28"/>
    <mergeCell ref="AF28:AG28"/>
    <mergeCell ref="X28:Y28"/>
    <mergeCell ref="AJ1:AK1"/>
    <mergeCell ref="AJ2:AK2"/>
    <mergeCell ref="AJ3:AK3"/>
    <mergeCell ref="AJ4:AK4"/>
    <mergeCell ref="AJ6:AK6"/>
    <mergeCell ref="AJ7:AK7"/>
    <mergeCell ref="AF24:AG24"/>
    <mergeCell ref="X24:Y24"/>
    <mergeCell ref="AF25:AG25"/>
    <mergeCell ref="X25:Y25"/>
    <mergeCell ref="AF26:AG26"/>
    <mergeCell ref="X26:Y26"/>
    <mergeCell ref="AF23:AG23"/>
    <mergeCell ref="X23:Y23"/>
    <mergeCell ref="AF11:AG11"/>
    <mergeCell ref="X11:Y11"/>
    <mergeCell ref="AJ26:AK26"/>
    <mergeCell ref="AJ27:AK27"/>
    <mergeCell ref="AJ28:AK28"/>
    <mergeCell ref="AJ24:AK24"/>
    <mergeCell ref="AF27:AG27"/>
    <mergeCell ref="X27:Y27"/>
    <mergeCell ref="AB23:AC23"/>
    <mergeCell ref="AB25:AC25"/>
    <mergeCell ref="AD23:AE23"/>
    <mergeCell ref="AF13:AG13"/>
    <mergeCell ref="X13:Y13"/>
    <mergeCell ref="AB26:AC26"/>
    <mergeCell ref="AD25:AE25"/>
    <mergeCell ref="Z13:AA13"/>
    <mergeCell ref="AB13:AC13"/>
    <mergeCell ref="AD13:AE13"/>
    <mergeCell ref="AB27:AC27"/>
    <mergeCell ref="AD26:AE26"/>
    <mergeCell ref="V25:W25"/>
    <mergeCell ref="V26:W26"/>
    <mergeCell ref="V9:W9"/>
    <mergeCell ref="V10:W10"/>
    <mergeCell ref="AF12:AG12"/>
    <mergeCell ref="X12:Y12"/>
    <mergeCell ref="AF10:AG10"/>
    <mergeCell ref="V12:W12"/>
    <mergeCell ref="V13:W13"/>
    <mergeCell ref="AD9:AE9"/>
    <mergeCell ref="AB12:AC12"/>
    <mergeCell ref="Z12:AA12"/>
    <mergeCell ref="AD12:AE12"/>
    <mergeCell ref="AF1:AG1"/>
    <mergeCell ref="X1:Y1"/>
    <mergeCell ref="AF2:AG2"/>
    <mergeCell ref="X2:Y2"/>
    <mergeCell ref="AF3:AG3"/>
    <mergeCell ref="X3:Y3"/>
    <mergeCell ref="AF4:AG4"/>
    <mergeCell ref="X4:Y4"/>
    <mergeCell ref="V23:W23"/>
    <mergeCell ref="Z6:AA6"/>
    <mergeCell ref="Z7:AA7"/>
    <mergeCell ref="T26:U26"/>
    <mergeCell ref="T27:U27"/>
    <mergeCell ref="T28:U28"/>
    <mergeCell ref="V1:W1"/>
    <mergeCell ref="V2:W2"/>
    <mergeCell ref="V3:W3"/>
    <mergeCell ref="V4:W4"/>
    <mergeCell ref="V6:W6"/>
    <mergeCell ref="V7:W7"/>
    <mergeCell ref="V8:W8"/>
    <mergeCell ref="T13:U13"/>
    <mergeCell ref="T23:U23"/>
    <mergeCell ref="T24:U24"/>
    <mergeCell ref="T25:U25"/>
    <mergeCell ref="T8:U8"/>
    <mergeCell ref="T9:U9"/>
    <mergeCell ref="T10:U10"/>
    <mergeCell ref="T11:U11"/>
    <mergeCell ref="T12:U12"/>
    <mergeCell ref="T1:U1"/>
    <mergeCell ref="T2:U2"/>
    <mergeCell ref="V27:W27"/>
    <mergeCell ref="V28:W28"/>
    <mergeCell ref="V24:W24"/>
    <mergeCell ref="R6:S6"/>
    <mergeCell ref="R7:S7"/>
    <mergeCell ref="R8:S8"/>
    <mergeCell ref="V11:W11"/>
    <mergeCell ref="R27:S27"/>
    <mergeCell ref="R28:S28"/>
    <mergeCell ref="N1:O1"/>
    <mergeCell ref="N2:O2"/>
    <mergeCell ref="N3:O3"/>
    <mergeCell ref="N7:O7"/>
    <mergeCell ref="N8:O8"/>
    <mergeCell ref="R23:S23"/>
    <mergeCell ref="R24:S24"/>
    <mergeCell ref="R25:S25"/>
    <mergeCell ref="R26:S26"/>
    <mergeCell ref="R9:S9"/>
    <mergeCell ref="R10:S10"/>
    <mergeCell ref="R11:S11"/>
    <mergeCell ref="R12:S12"/>
    <mergeCell ref="R13:S13"/>
    <mergeCell ref="P23:Q23"/>
    <mergeCell ref="P24:Q24"/>
    <mergeCell ref="P28:Q28"/>
    <mergeCell ref="P27:Q27"/>
    <mergeCell ref="J30:K30"/>
    <mergeCell ref="J31:K31"/>
    <mergeCell ref="J23:K23"/>
    <mergeCell ref="J24:K24"/>
    <mergeCell ref="J25:K25"/>
    <mergeCell ref="J26:K26"/>
    <mergeCell ref="J9:K9"/>
    <mergeCell ref="J10:K10"/>
    <mergeCell ref="J11:K11"/>
    <mergeCell ref="J12:K12"/>
    <mergeCell ref="J13:K13"/>
    <mergeCell ref="J27:K27"/>
    <mergeCell ref="J28:K28"/>
    <mergeCell ref="F28:G28"/>
    <mergeCell ref="J1:K1"/>
    <mergeCell ref="J2:K2"/>
    <mergeCell ref="J3:K3"/>
    <mergeCell ref="J4:K4"/>
    <mergeCell ref="J6:K6"/>
    <mergeCell ref="J7:K7"/>
    <mergeCell ref="J8:K8"/>
    <mergeCell ref="F13:G13"/>
    <mergeCell ref="F23:G23"/>
    <mergeCell ref="F24:G24"/>
    <mergeCell ref="F25:G25"/>
    <mergeCell ref="F8:G8"/>
    <mergeCell ref="F9:G9"/>
    <mergeCell ref="F10:G10"/>
    <mergeCell ref="F11:G11"/>
    <mergeCell ref="F12:G12"/>
    <mergeCell ref="F1:G1"/>
    <mergeCell ref="F2:G2"/>
    <mergeCell ref="H1:I1"/>
    <mergeCell ref="H9:I9"/>
    <mergeCell ref="H8:I8"/>
    <mergeCell ref="H7:I7"/>
    <mergeCell ref="H6:I6"/>
    <mergeCell ref="D23:E23"/>
    <mergeCell ref="D24:E24"/>
    <mergeCell ref="D25:E25"/>
    <mergeCell ref="D26:E26"/>
    <mergeCell ref="D27:E27"/>
    <mergeCell ref="F26:G26"/>
    <mergeCell ref="F27:G27"/>
    <mergeCell ref="N12:O12"/>
    <mergeCell ref="P11:Q11"/>
    <mergeCell ref="P12:Q12"/>
    <mergeCell ref="P13:Q13"/>
    <mergeCell ref="P25:Q25"/>
    <mergeCell ref="H25:I25"/>
    <mergeCell ref="H13:I13"/>
    <mergeCell ref="H12:I12"/>
    <mergeCell ref="L12:M12"/>
    <mergeCell ref="L13:M13"/>
    <mergeCell ref="N13:O13"/>
    <mergeCell ref="P26:Q26"/>
    <mergeCell ref="D28:E28"/>
    <mergeCell ref="D11:E11"/>
    <mergeCell ref="D12:E12"/>
    <mergeCell ref="D13:E13"/>
    <mergeCell ref="B28:C28"/>
    <mergeCell ref="D1:E1"/>
    <mergeCell ref="D2:E2"/>
    <mergeCell ref="D3:E3"/>
    <mergeCell ref="D4:E4"/>
    <mergeCell ref="D6:E6"/>
    <mergeCell ref="D7:E7"/>
    <mergeCell ref="D8:E8"/>
    <mergeCell ref="D9:E9"/>
    <mergeCell ref="D10:E10"/>
    <mergeCell ref="B26:C26"/>
    <mergeCell ref="B4:C4"/>
    <mergeCell ref="B13:C13"/>
    <mergeCell ref="B23:C23"/>
    <mergeCell ref="B27:C27"/>
    <mergeCell ref="B24:C24"/>
    <mergeCell ref="B25:C25"/>
    <mergeCell ref="B8:C8"/>
    <mergeCell ref="B9:C9"/>
    <mergeCell ref="B10:C10"/>
    <mergeCell ref="B11:C11"/>
    <mergeCell ref="B12:C12"/>
    <mergeCell ref="B1:C1"/>
    <mergeCell ref="B2:C2"/>
    <mergeCell ref="B3:C3"/>
    <mergeCell ref="B6:C6"/>
    <mergeCell ref="B7:C7"/>
    <mergeCell ref="Z2:AA2"/>
    <mergeCell ref="Z3:AA3"/>
    <mergeCell ref="Z4:AA4"/>
    <mergeCell ref="Z1:AA1"/>
    <mergeCell ref="F3:G3"/>
    <mergeCell ref="F4:G4"/>
    <mergeCell ref="F6:G6"/>
    <mergeCell ref="F7:G7"/>
    <mergeCell ref="N9:O9"/>
    <mergeCell ref="N10:O10"/>
    <mergeCell ref="P7:Q7"/>
    <mergeCell ref="P6:Q6"/>
    <mergeCell ref="P4:Q4"/>
    <mergeCell ref="P3:Q3"/>
    <mergeCell ref="P2:Q2"/>
    <mergeCell ref="P9:Q9"/>
    <mergeCell ref="P10:Q10"/>
    <mergeCell ref="AB1:AC1"/>
    <mergeCell ref="AB2:AC2"/>
    <mergeCell ref="AB3:AC3"/>
    <mergeCell ref="AB6:AC6"/>
    <mergeCell ref="AB7:AC7"/>
    <mergeCell ref="AB8:AC8"/>
    <mergeCell ref="AB9:AC9"/>
    <mergeCell ref="AV7:AW7"/>
    <mergeCell ref="AX7:AY7"/>
    <mergeCell ref="AR8:AS8"/>
    <mergeCell ref="AD1:AE1"/>
    <mergeCell ref="AD2:AE2"/>
    <mergeCell ref="AD4:AE4"/>
    <mergeCell ref="AD6:AE6"/>
    <mergeCell ref="AD7:AE7"/>
    <mergeCell ref="AD8:AE8"/>
    <mergeCell ref="AF6:AG6"/>
    <mergeCell ref="AL2:AM2"/>
    <mergeCell ref="AL3:AM3"/>
    <mergeCell ref="AL4:AM4"/>
    <mergeCell ref="AL6:AM6"/>
    <mergeCell ref="AL7:AM7"/>
    <mergeCell ref="AL8:AM8"/>
    <mergeCell ref="AP1:AQ1"/>
    <mergeCell ref="AP2:AQ2"/>
    <mergeCell ref="AP3:AQ3"/>
    <mergeCell ref="AP4:AQ4"/>
    <mergeCell ref="AP6:AQ6"/>
    <mergeCell ref="AP7:AQ7"/>
    <mergeCell ref="AP8:AQ8"/>
    <mergeCell ref="AN3:AO3"/>
    <mergeCell ref="AH1:AI1"/>
    <mergeCell ref="AH2:AI2"/>
    <mergeCell ref="AH3:AI3"/>
    <mergeCell ref="AH4:AI4"/>
    <mergeCell ref="AH6:AI6"/>
    <mergeCell ref="AH7:AI7"/>
    <mergeCell ref="AH8:AI8"/>
    <mergeCell ref="AL1:AM1"/>
    <mergeCell ref="AH9:AI9"/>
    <mergeCell ref="AH10:AI10"/>
    <mergeCell ref="AH12:AI12"/>
    <mergeCell ref="AH13:AI13"/>
    <mergeCell ref="AH25:AI25"/>
    <mergeCell ref="AH26:AI26"/>
    <mergeCell ref="AH27:AI27"/>
    <mergeCell ref="AH28:AI28"/>
    <mergeCell ref="AH23:AI23"/>
  </mergeCells>
  <hyperlinks>
    <hyperlink ref="AV10" r:id="rId1"/>
    <hyperlink ref="AX10" r:id="rId2"/>
  </hyperlinks>
  <pageMargins left="0.7" right="0.7" top="0.75" bottom="0.75" header="0.3" footer="0.3"/>
  <pageSetup orientation="portrait"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 table</vt:lpstr>
      <vt:lpstr>Site info</vt:lpstr>
    </vt:vector>
  </TitlesOfParts>
  <Company>INK.su.se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Josefin Thorslund Eriksson</dc:creator>
  <cp:lastModifiedBy>Navid Ghajarnia</cp:lastModifiedBy>
  <dcterms:created xsi:type="dcterms:W3CDTF">2018-10-25T08:26:30Z</dcterms:created>
  <dcterms:modified xsi:type="dcterms:W3CDTF">2020-03-17T09:10:14Z</dcterms:modified>
</cp:coreProperties>
</file>